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Users\sharon\Downloads\"/>
    </mc:Choice>
  </mc:AlternateContent>
  <xr:revisionPtr revIDLastSave="0" documentId="8_{C011FA82-DAD4-4981-B069-D653CCA6134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M28" i="1" l="1"/>
  <c r="Q30" i="1" l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N30" i="1" l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M30" i="1"/>
  <c r="M29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H31" i="1"/>
  <c r="F31" i="1"/>
  <c r="D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K31" i="1" l="1"/>
  <c r="L31" i="1"/>
  <c r="J31" i="1"/>
  <c r="M31" i="1"/>
  <c r="N31" i="1"/>
  <c r="P31" i="1"/>
  <c r="Q31" i="1"/>
</calcChain>
</file>

<file path=xl/sharedStrings.xml><?xml version="1.0" encoding="utf-8"?>
<sst xmlns="http://schemas.openxmlformats.org/spreadsheetml/2006/main" count="32" uniqueCount="31">
  <si>
    <t>Debt Repayment Worksheet</t>
  </si>
  <si>
    <t>Debt Repayment Period and Payment Amount</t>
  </si>
  <si>
    <t>Creditor</t>
  </si>
  <si>
    <t>Debt Type</t>
  </si>
  <si>
    <t>Balance</t>
  </si>
  <si>
    <t>Interest Rate</t>
  </si>
  <si>
    <t>Current Payment</t>
  </si>
  <si>
    <t>Due Date</t>
  </si>
  <si>
    <t>New Payment</t>
  </si>
  <si>
    <t>Debt Pay Off Period</t>
  </si>
  <si>
    <t>Debt Relief Options</t>
  </si>
  <si>
    <t>1 year</t>
  </si>
  <si>
    <t>2 years</t>
  </si>
  <si>
    <t>3 years</t>
  </si>
  <si>
    <r>
      <t>DMP</t>
    </r>
    <r>
      <rPr>
        <b/>
        <vertAlign val="superscript"/>
        <sz val="10"/>
        <color indexed="9"/>
        <rFont val="Verdana"/>
        <family val="2"/>
      </rPr>
      <t>(1)</t>
    </r>
  </si>
  <si>
    <r>
      <t>CP</t>
    </r>
    <r>
      <rPr>
        <b/>
        <vertAlign val="superscript"/>
        <sz val="10"/>
        <color indexed="9"/>
        <rFont val="Verdana"/>
        <family val="2"/>
      </rPr>
      <t>(2)</t>
    </r>
  </si>
  <si>
    <t>Example: Credit Card Company 1</t>
  </si>
  <si>
    <t>Credit Card</t>
  </si>
  <si>
    <t>25th</t>
  </si>
  <si>
    <t>5 years</t>
  </si>
  <si>
    <t>4 years</t>
  </si>
  <si>
    <t>Years:</t>
  </si>
  <si>
    <t>(2) CP - A Consumer Propsoal is a program to repay a portion of your unsecured debt. Payment terms depend upon your individual situation but 35% is normal. Consumer proposals can extend up to</t>
  </si>
  <si>
    <t>5 years but can be paid in lump sum.. Consumer Proposals work best if your total debts exceed $10,000. This is a simple comparison. Actual payments depend on factors such as your income or if</t>
  </si>
  <si>
    <t>you have equity in your home</t>
  </si>
  <si>
    <t>a Credit Counselling Agency. Debt management plans can extend up to 5 years.</t>
  </si>
  <si>
    <t xml:space="preserve">(1) DMP - A Debt Management Plan is a program to repay 100% of your debt, often with relief from interest. You can choose which debts to include in your DMP. Debt Management Plans are filed with </t>
  </si>
  <si>
    <t>1-866-747-0660</t>
  </si>
  <si>
    <r>
      <t xml:space="preserve">INSTRUCTIONS: Use this spreadsheet to record who you owe money to, how much you owe and determine your monthly cost of repayment.
</t>
    </r>
    <r>
      <rPr>
        <b/>
        <sz val="11"/>
        <color theme="1"/>
        <rFont val="Arial"/>
        <family val="2"/>
      </rPr>
      <t>Contact a Hoyes Michalos licensed trustee to talk about your options.</t>
    </r>
  </si>
  <si>
    <t>www.hoyes.com</t>
  </si>
  <si>
    <t>Total /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</si>
</sst>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_-* #,##0.00_-;\-* #,##0.00_-;_-* &quot;-&quot;??_-;_-@_-"/>
    <numFmt numFmtId="165" formatCode="&quot;$&quot;#,##0.0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u/>
      <sz val="10"/>
      <color indexed="12"/>
      <name val="MS Sans Serif"/>
      <family val="2"/>
    </font>
    <font>
      <u/>
      <sz val="8"/>
      <color indexed="12"/>
      <name val="MS Sans Serif"/>
      <family val="2"/>
    </font>
    <font>
      <sz val="2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8"/>
      <name val="Verdana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0"/>
      <color theme="0"/>
      <name val="Verdana"/>
      <family val="2"/>
    </font>
    <font>
      <b/>
      <vertAlign val="superscript"/>
      <sz val="10"/>
      <color indexed="9"/>
      <name val="Verdana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b/>
      <sz val="26"/>
      <color theme="0"/>
      <name val="Times New Roman"/>
      <family val="1"/>
    </font>
    <font>
      <b/>
      <sz val="11"/>
      <color theme="1"/>
      <name val="Arial"/>
      <family val="2"/>
    </font>
    <font>
      <sz val="18"/>
      <color theme="0"/>
      <name val="Calibri"/>
      <family val="2"/>
      <scheme val="minor"/>
    </font>
    <font>
      <u/>
      <sz val="1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4A949"/>
        <bgColor indexed="64"/>
      </patternFill>
    </fill>
    <fill>
      <patternFill patternType="solid">
        <fgColor rgb="FF52893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7DEE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Fill="1" applyBorder="1"/>
    <xf numFmtId="0" fontId="12" fillId="0" borderId="0" xfId="0" applyFont="1" applyFill="1" applyBorder="1"/>
    <xf numFmtId="0" fontId="0" fillId="2" borderId="0" xfId="0" applyFill="1"/>
    <xf numFmtId="0" fontId="13" fillId="2" borderId="0" xfId="0" applyFont="1" applyFill="1" applyAlignment="1">
      <alignment vertical="center" wrapText="1"/>
    </xf>
    <xf numFmtId="8" fontId="0" fillId="3" borderId="0" xfId="0" applyNumberFormat="1" applyFill="1" applyBorder="1"/>
    <xf numFmtId="8" fontId="0" fillId="3" borderId="6" xfId="0" applyNumberFormat="1" applyFill="1" applyBorder="1"/>
    <xf numFmtId="8" fontId="0" fillId="3" borderId="5" xfId="0" applyNumberFormat="1" applyFill="1" applyBorder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7" fillId="2" borderId="0" xfId="0" applyFont="1" applyFill="1"/>
    <xf numFmtId="0" fontId="3" fillId="5" borderId="0" xfId="0" applyFont="1" applyFill="1" applyBorder="1"/>
    <xf numFmtId="0" fontId="5" fillId="5" borderId="0" xfId="3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1" fillId="5" borderId="1" xfId="4" applyFill="1" applyBorder="1"/>
    <xf numFmtId="0" fontId="8" fillId="5" borderId="0" xfId="5" applyFont="1" applyFill="1" applyBorder="1"/>
    <xf numFmtId="0" fontId="5" fillId="5" borderId="0" xfId="3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right" vertical="center"/>
    </xf>
    <xf numFmtId="0" fontId="0" fillId="5" borderId="0" xfId="0" applyFill="1"/>
    <xf numFmtId="0" fontId="9" fillId="5" borderId="0" xfId="0" applyFont="1" applyFill="1" applyBorder="1" applyAlignment="1">
      <alignment vertical="center"/>
    </xf>
    <xf numFmtId="0" fontId="10" fillId="5" borderId="0" xfId="0" applyFont="1" applyFill="1" applyBorder="1"/>
    <xf numFmtId="8" fontId="10" fillId="5" borderId="0" xfId="1" applyNumberFormat="1" applyFont="1" applyFill="1" applyBorder="1"/>
    <xf numFmtId="8" fontId="14" fillId="4" borderId="3" xfId="1" applyNumberFormat="1" applyFont="1" applyFill="1" applyBorder="1"/>
    <xf numFmtId="8" fontId="14" fillId="4" borderId="0" xfId="1" applyNumberFormat="1" applyFont="1" applyFill="1" applyBorder="1"/>
    <xf numFmtId="8" fontId="14" fillId="4" borderId="0" xfId="1" applyNumberFormat="1" applyFont="1" applyFill="1" applyBorder="1" applyAlignment="1">
      <alignment vertical="center"/>
    </xf>
    <xf numFmtId="8" fontId="14" fillId="4" borderId="6" xfId="1" applyNumberFormat="1" applyFont="1" applyFill="1" applyBorder="1" applyAlignment="1">
      <alignment vertical="center"/>
    </xf>
    <xf numFmtId="8" fontId="14" fillId="4" borderId="5" xfId="1" applyNumberFormat="1" applyFont="1" applyFill="1" applyBorder="1" applyAlignment="1">
      <alignment horizontal="center" vertical="center"/>
    </xf>
    <xf numFmtId="8" fontId="14" fillId="4" borderId="6" xfId="1" applyNumberFormat="1" applyFont="1" applyFill="1" applyBorder="1" applyAlignment="1">
      <alignment horizontal="center" vertical="center"/>
    </xf>
    <xf numFmtId="0" fontId="11" fillId="7" borderId="5" xfId="0" applyFont="1" applyFill="1" applyBorder="1" applyProtection="1">
      <protection locked="0"/>
    </xf>
    <xf numFmtId="0" fontId="11" fillId="7" borderId="0" xfId="0" applyFont="1" applyFill="1" applyBorder="1" applyProtection="1">
      <protection locked="0"/>
    </xf>
    <xf numFmtId="165" fontId="0" fillId="7" borderId="0" xfId="0" applyNumberFormat="1" applyFill="1" applyBorder="1" applyProtection="1">
      <protection locked="0"/>
    </xf>
    <xf numFmtId="9" fontId="11" fillId="7" borderId="0" xfId="2" applyFont="1" applyFill="1" applyBorder="1" applyProtection="1">
      <protection locked="0"/>
    </xf>
    <xf numFmtId="165" fontId="0" fillId="7" borderId="0" xfId="0" applyNumberFormat="1" applyFill="1" applyBorder="1" applyAlignment="1" applyProtection="1">
      <alignment horizontal="center" vertical="center"/>
      <protection locked="0"/>
    </xf>
    <xf numFmtId="0" fontId="0" fillId="7" borderId="0" xfId="0" applyFill="1" applyBorder="1" applyProtection="1">
      <protection locked="0"/>
    </xf>
    <xf numFmtId="0" fontId="11" fillId="8" borderId="5" xfId="0" applyFont="1" applyFill="1" applyBorder="1" applyProtection="1">
      <protection locked="0"/>
    </xf>
    <xf numFmtId="0" fontId="11" fillId="8" borderId="0" xfId="0" applyFont="1" applyFill="1" applyBorder="1" applyProtection="1">
      <protection locked="0"/>
    </xf>
    <xf numFmtId="165" fontId="0" fillId="8" borderId="0" xfId="0" applyNumberFormat="1" applyFill="1" applyBorder="1" applyProtection="1">
      <protection locked="0"/>
    </xf>
    <xf numFmtId="9" fontId="11" fillId="8" borderId="0" xfId="2" applyFont="1" applyFill="1" applyBorder="1" applyProtection="1">
      <protection locked="0"/>
    </xf>
    <xf numFmtId="0" fontId="0" fillId="8" borderId="0" xfId="0" applyFill="1" applyBorder="1" applyProtection="1">
      <protection locked="0"/>
    </xf>
    <xf numFmtId="0" fontId="16" fillId="4" borderId="7" xfId="0" applyFont="1" applyFill="1" applyBorder="1" applyAlignment="1">
      <alignment vertical="center"/>
    </xf>
    <xf numFmtId="0" fontId="16" fillId="4" borderId="8" xfId="0" applyFont="1" applyFill="1" applyBorder="1" applyAlignment="1">
      <alignment vertical="center"/>
    </xf>
    <xf numFmtId="165" fontId="16" fillId="4" borderId="8" xfId="0" applyNumberFormat="1" applyFont="1" applyFill="1" applyBorder="1" applyAlignment="1">
      <alignment vertical="center"/>
    </xf>
    <xf numFmtId="165" fontId="16" fillId="4" borderId="9" xfId="0" applyNumberFormat="1" applyFont="1" applyFill="1" applyBorder="1" applyAlignment="1">
      <alignment vertical="center"/>
    </xf>
    <xf numFmtId="165" fontId="16" fillId="4" borderId="7" xfId="0" applyNumberFormat="1" applyFont="1" applyFill="1" applyBorder="1" applyAlignment="1">
      <alignment vertical="center"/>
    </xf>
    <xf numFmtId="8" fontId="14" fillId="4" borderId="0" xfId="1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8" borderId="5" xfId="1" applyNumberFormat="1" applyFont="1" applyFill="1" applyBorder="1" applyAlignment="1">
      <alignment horizontal="center" vertical="center"/>
    </xf>
    <xf numFmtId="0" fontId="14" fillId="8" borderId="6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vertical="center"/>
    </xf>
    <xf numFmtId="0" fontId="2" fillId="2" borderId="0" xfId="0" applyFont="1" applyFill="1"/>
    <xf numFmtId="0" fontId="13" fillId="6" borderId="0" xfId="0" applyFont="1" applyFill="1" applyAlignment="1">
      <alignment vertical="center" wrapText="1"/>
    </xf>
    <xf numFmtId="0" fontId="6" fillId="5" borderId="0" xfId="0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8" fontId="14" fillId="4" borderId="3" xfId="1" applyNumberFormat="1" applyFont="1" applyFill="1" applyBorder="1" applyAlignment="1">
      <alignment horizontal="center" vertical="center"/>
    </xf>
    <xf numFmtId="8" fontId="14" fillId="4" borderId="4" xfId="1" applyNumberFormat="1" applyFont="1" applyFill="1" applyBorder="1" applyAlignment="1">
      <alignment horizontal="center" vertical="center"/>
    </xf>
    <xf numFmtId="8" fontId="14" fillId="4" borderId="2" xfId="1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 wrapText="1"/>
    </xf>
    <xf numFmtId="0" fontId="3" fillId="0" borderId="0" xfId="0" applyFont="1" applyFill="1" applyBorder="1"/>
    <xf numFmtId="0" fontId="14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8" fontId="14" fillId="4" borderId="3" xfId="1" applyNumberFormat="1" applyFont="1" applyFill="1" applyBorder="1" applyAlignment="1">
      <alignment horizontal="center" vertical="center" wrapText="1"/>
    </xf>
    <xf numFmtId="8" fontId="14" fillId="4" borderId="0" xfId="1" applyNumberFormat="1" applyFont="1" applyFill="1" applyBorder="1" applyAlignment="1">
      <alignment horizontal="center" vertical="center" wrapText="1"/>
    </xf>
    <xf numFmtId="166" fontId="16" fillId="4" borderId="8" xfId="2" applyNumberFormat="1" applyFont="1" applyFill="1" applyBorder="1" applyAlignment="1">
      <alignment vertical="center"/>
    </xf>
  </cellXfs>
  <cellStyles count="6">
    <cellStyle name="Comma" xfId="1" builtinId="3"/>
    <cellStyle name="Hyperlink" xfId="3" builtinId="8"/>
    <cellStyle name="Hyperlink 2" xfId="5" xr:uid="{00000000-0005-0000-0000-000002000000}"/>
    <cellStyle name="Normal" xfId="0" builtinId="0"/>
    <cellStyle name="Normal 2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B7DEE8"/>
      <color rgb="FF64A949"/>
      <color rgb="FFDAEEF3"/>
      <color rgb="FF528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371475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6" t="24411" r="5902" b="26070"/>
        <a:stretch>
          <a:fillRect/>
        </a:stretch>
      </xdr:blipFill>
      <xdr:spPr bwMode="auto">
        <a:xfrm>
          <a:off x="104775" y="95250"/>
          <a:ext cx="2581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hoyes.com/" TargetMode="External"/><Relationship Id="rId1" Type="http://schemas.openxmlformats.org/officeDocument/2006/relationships/hyperlink" Target="http://www.hoy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7" workbookViewId="0">
      <selection activeCell="D16" sqref="D16:E16"/>
    </sheetView>
  </sheetViews>
  <sheetFormatPr defaultColWidth="0" defaultRowHeight="0" customHeight="1" zeroHeight="1" x14ac:dyDescent="0.25"/>
  <cols>
    <col min="1" max="1" width="1.5703125" customWidth="1"/>
    <col min="2" max="2" width="33.140625" customWidth="1"/>
    <col min="3" max="3" width="18.5703125" customWidth="1"/>
    <col min="4" max="4" width="15.140625" customWidth="1"/>
    <col min="5" max="5" width="12.5703125" customWidth="1"/>
    <col min="6" max="6" width="12.85546875" customWidth="1"/>
    <col min="7" max="7" width="11.28515625" customWidth="1"/>
    <col min="8" max="8" width="13" customWidth="1"/>
    <col min="9" max="9" width="6.42578125" customWidth="1"/>
    <col min="10" max="14" width="13.7109375" customWidth="1"/>
    <col min="15" max="15" width="1.7109375" customWidth="1"/>
    <col min="16" max="17" width="13.7109375" customWidth="1"/>
    <col min="259" max="259" width="1.5703125" customWidth="1"/>
    <col min="260" max="260" width="33.140625" customWidth="1"/>
    <col min="261" max="261" width="18.5703125" customWidth="1"/>
    <col min="262" max="262" width="15.140625" customWidth="1"/>
    <col min="263" max="263" width="12.5703125" customWidth="1"/>
    <col min="264" max="264" width="12.85546875" customWidth="1"/>
    <col min="265" max="265" width="11.28515625" customWidth="1"/>
    <col min="266" max="266" width="13" customWidth="1"/>
    <col min="267" max="267" width="6.42578125" customWidth="1"/>
    <col min="268" max="270" width="13.7109375" customWidth="1"/>
    <col min="271" max="271" width="1.7109375" customWidth="1"/>
    <col min="272" max="273" width="13.7109375" customWidth="1"/>
    <col min="515" max="515" width="1.5703125" customWidth="1"/>
    <col min="516" max="516" width="33.140625" customWidth="1"/>
    <col min="517" max="517" width="18.5703125" customWidth="1"/>
    <col min="518" max="518" width="15.140625" customWidth="1"/>
    <col min="519" max="519" width="12.5703125" customWidth="1"/>
    <col min="520" max="520" width="12.85546875" customWidth="1"/>
    <col min="521" max="521" width="11.28515625" customWidth="1"/>
    <col min="522" max="522" width="13" customWidth="1"/>
    <col min="523" max="523" width="6.42578125" customWidth="1"/>
    <col min="524" max="526" width="13.7109375" customWidth="1"/>
    <col min="527" max="527" width="1.7109375" customWidth="1"/>
    <col min="528" max="529" width="13.7109375" customWidth="1"/>
    <col min="771" max="771" width="1.5703125" customWidth="1"/>
    <col min="772" max="772" width="33.140625" customWidth="1"/>
    <col min="773" max="773" width="18.5703125" customWidth="1"/>
    <col min="774" max="774" width="15.140625" customWidth="1"/>
    <col min="775" max="775" width="12.5703125" customWidth="1"/>
    <col min="776" max="776" width="12.85546875" customWidth="1"/>
    <col min="777" max="777" width="11.28515625" customWidth="1"/>
    <col min="778" max="778" width="13" customWidth="1"/>
    <col min="779" max="779" width="6.42578125" customWidth="1"/>
    <col min="780" max="782" width="13.7109375" customWidth="1"/>
    <col min="783" max="783" width="1.7109375" customWidth="1"/>
    <col min="784" max="785" width="13.7109375" customWidth="1"/>
    <col min="1027" max="1027" width="1.5703125" customWidth="1"/>
    <col min="1028" max="1028" width="33.140625" customWidth="1"/>
    <col min="1029" max="1029" width="18.5703125" customWidth="1"/>
    <col min="1030" max="1030" width="15.140625" customWidth="1"/>
    <col min="1031" max="1031" width="12.5703125" customWidth="1"/>
    <col min="1032" max="1032" width="12.85546875" customWidth="1"/>
    <col min="1033" max="1033" width="11.28515625" customWidth="1"/>
    <col min="1034" max="1034" width="13" customWidth="1"/>
    <col min="1035" max="1035" width="6.42578125" customWidth="1"/>
    <col min="1036" max="1038" width="13.7109375" customWidth="1"/>
    <col min="1039" max="1039" width="1.7109375" customWidth="1"/>
    <col min="1040" max="1041" width="13.7109375" customWidth="1"/>
    <col min="1283" max="1283" width="1.5703125" customWidth="1"/>
    <col min="1284" max="1284" width="33.140625" customWidth="1"/>
    <col min="1285" max="1285" width="18.5703125" customWidth="1"/>
    <col min="1286" max="1286" width="15.140625" customWidth="1"/>
    <col min="1287" max="1287" width="12.5703125" customWidth="1"/>
    <col min="1288" max="1288" width="12.85546875" customWidth="1"/>
    <col min="1289" max="1289" width="11.28515625" customWidth="1"/>
    <col min="1290" max="1290" width="13" customWidth="1"/>
    <col min="1291" max="1291" width="6.42578125" customWidth="1"/>
    <col min="1292" max="1294" width="13.7109375" customWidth="1"/>
    <col min="1295" max="1295" width="1.7109375" customWidth="1"/>
    <col min="1296" max="1297" width="13.7109375" customWidth="1"/>
    <col min="1539" max="1539" width="1.5703125" customWidth="1"/>
    <col min="1540" max="1540" width="33.140625" customWidth="1"/>
    <col min="1541" max="1541" width="18.5703125" customWidth="1"/>
    <col min="1542" max="1542" width="15.140625" customWidth="1"/>
    <col min="1543" max="1543" width="12.5703125" customWidth="1"/>
    <col min="1544" max="1544" width="12.85546875" customWidth="1"/>
    <col min="1545" max="1545" width="11.28515625" customWidth="1"/>
    <col min="1546" max="1546" width="13" customWidth="1"/>
    <col min="1547" max="1547" width="6.42578125" customWidth="1"/>
    <col min="1548" max="1550" width="13.7109375" customWidth="1"/>
    <col min="1551" max="1551" width="1.7109375" customWidth="1"/>
    <col min="1552" max="1553" width="13.7109375" customWidth="1"/>
    <col min="1795" max="1795" width="1.5703125" customWidth="1"/>
    <col min="1796" max="1796" width="33.140625" customWidth="1"/>
    <col min="1797" max="1797" width="18.5703125" customWidth="1"/>
    <col min="1798" max="1798" width="15.140625" customWidth="1"/>
    <col min="1799" max="1799" width="12.5703125" customWidth="1"/>
    <col min="1800" max="1800" width="12.85546875" customWidth="1"/>
    <col min="1801" max="1801" width="11.28515625" customWidth="1"/>
    <col min="1802" max="1802" width="13" customWidth="1"/>
    <col min="1803" max="1803" width="6.42578125" customWidth="1"/>
    <col min="1804" max="1806" width="13.7109375" customWidth="1"/>
    <col min="1807" max="1807" width="1.7109375" customWidth="1"/>
    <col min="1808" max="1809" width="13.7109375" customWidth="1"/>
    <col min="2051" max="2051" width="1.5703125" customWidth="1"/>
    <col min="2052" max="2052" width="33.140625" customWidth="1"/>
    <col min="2053" max="2053" width="18.5703125" customWidth="1"/>
    <col min="2054" max="2054" width="15.140625" customWidth="1"/>
    <col min="2055" max="2055" width="12.5703125" customWidth="1"/>
    <col min="2056" max="2056" width="12.85546875" customWidth="1"/>
    <col min="2057" max="2057" width="11.28515625" customWidth="1"/>
    <col min="2058" max="2058" width="13" customWidth="1"/>
    <col min="2059" max="2059" width="6.42578125" customWidth="1"/>
    <col min="2060" max="2062" width="13.7109375" customWidth="1"/>
    <col min="2063" max="2063" width="1.7109375" customWidth="1"/>
    <col min="2064" max="2065" width="13.7109375" customWidth="1"/>
    <col min="2307" max="2307" width="1.5703125" customWidth="1"/>
    <col min="2308" max="2308" width="33.140625" customWidth="1"/>
    <col min="2309" max="2309" width="18.5703125" customWidth="1"/>
    <col min="2310" max="2310" width="15.140625" customWidth="1"/>
    <col min="2311" max="2311" width="12.5703125" customWidth="1"/>
    <col min="2312" max="2312" width="12.85546875" customWidth="1"/>
    <col min="2313" max="2313" width="11.28515625" customWidth="1"/>
    <col min="2314" max="2314" width="13" customWidth="1"/>
    <col min="2315" max="2315" width="6.42578125" customWidth="1"/>
    <col min="2316" max="2318" width="13.7109375" customWidth="1"/>
    <col min="2319" max="2319" width="1.7109375" customWidth="1"/>
    <col min="2320" max="2321" width="13.7109375" customWidth="1"/>
    <col min="2563" max="2563" width="1.5703125" customWidth="1"/>
    <col min="2564" max="2564" width="33.140625" customWidth="1"/>
    <col min="2565" max="2565" width="18.5703125" customWidth="1"/>
    <col min="2566" max="2566" width="15.140625" customWidth="1"/>
    <col min="2567" max="2567" width="12.5703125" customWidth="1"/>
    <col min="2568" max="2568" width="12.85546875" customWidth="1"/>
    <col min="2569" max="2569" width="11.28515625" customWidth="1"/>
    <col min="2570" max="2570" width="13" customWidth="1"/>
    <col min="2571" max="2571" width="6.42578125" customWidth="1"/>
    <col min="2572" max="2574" width="13.7109375" customWidth="1"/>
    <col min="2575" max="2575" width="1.7109375" customWidth="1"/>
    <col min="2576" max="2577" width="13.7109375" customWidth="1"/>
    <col min="2819" max="2819" width="1.5703125" customWidth="1"/>
    <col min="2820" max="2820" width="33.140625" customWidth="1"/>
    <col min="2821" max="2821" width="18.5703125" customWidth="1"/>
    <col min="2822" max="2822" width="15.140625" customWidth="1"/>
    <col min="2823" max="2823" width="12.5703125" customWidth="1"/>
    <col min="2824" max="2824" width="12.85546875" customWidth="1"/>
    <col min="2825" max="2825" width="11.28515625" customWidth="1"/>
    <col min="2826" max="2826" width="13" customWidth="1"/>
    <col min="2827" max="2827" width="6.42578125" customWidth="1"/>
    <col min="2828" max="2830" width="13.7109375" customWidth="1"/>
    <col min="2831" max="2831" width="1.7109375" customWidth="1"/>
    <col min="2832" max="2833" width="13.7109375" customWidth="1"/>
    <col min="3075" max="3075" width="1.5703125" customWidth="1"/>
    <col min="3076" max="3076" width="33.140625" customWidth="1"/>
    <col min="3077" max="3077" width="18.5703125" customWidth="1"/>
    <col min="3078" max="3078" width="15.140625" customWidth="1"/>
    <col min="3079" max="3079" width="12.5703125" customWidth="1"/>
    <col min="3080" max="3080" width="12.85546875" customWidth="1"/>
    <col min="3081" max="3081" width="11.28515625" customWidth="1"/>
    <col min="3082" max="3082" width="13" customWidth="1"/>
    <col min="3083" max="3083" width="6.42578125" customWidth="1"/>
    <col min="3084" max="3086" width="13.7109375" customWidth="1"/>
    <col min="3087" max="3087" width="1.7109375" customWidth="1"/>
    <col min="3088" max="3089" width="13.7109375" customWidth="1"/>
    <col min="3331" max="3331" width="1.5703125" customWidth="1"/>
    <col min="3332" max="3332" width="33.140625" customWidth="1"/>
    <col min="3333" max="3333" width="18.5703125" customWidth="1"/>
    <col min="3334" max="3334" width="15.140625" customWidth="1"/>
    <col min="3335" max="3335" width="12.5703125" customWidth="1"/>
    <col min="3336" max="3336" width="12.85546875" customWidth="1"/>
    <col min="3337" max="3337" width="11.28515625" customWidth="1"/>
    <col min="3338" max="3338" width="13" customWidth="1"/>
    <col min="3339" max="3339" width="6.42578125" customWidth="1"/>
    <col min="3340" max="3342" width="13.7109375" customWidth="1"/>
    <col min="3343" max="3343" width="1.7109375" customWidth="1"/>
    <col min="3344" max="3345" width="13.7109375" customWidth="1"/>
    <col min="3587" max="3587" width="1.5703125" customWidth="1"/>
    <col min="3588" max="3588" width="33.140625" customWidth="1"/>
    <col min="3589" max="3589" width="18.5703125" customWidth="1"/>
    <col min="3590" max="3590" width="15.140625" customWidth="1"/>
    <col min="3591" max="3591" width="12.5703125" customWidth="1"/>
    <col min="3592" max="3592" width="12.85546875" customWidth="1"/>
    <col min="3593" max="3593" width="11.28515625" customWidth="1"/>
    <col min="3594" max="3594" width="13" customWidth="1"/>
    <col min="3595" max="3595" width="6.42578125" customWidth="1"/>
    <col min="3596" max="3598" width="13.7109375" customWidth="1"/>
    <col min="3599" max="3599" width="1.7109375" customWidth="1"/>
    <col min="3600" max="3601" width="13.7109375" customWidth="1"/>
    <col min="3843" max="3843" width="1.5703125" customWidth="1"/>
    <col min="3844" max="3844" width="33.140625" customWidth="1"/>
    <col min="3845" max="3845" width="18.5703125" customWidth="1"/>
    <col min="3846" max="3846" width="15.140625" customWidth="1"/>
    <col min="3847" max="3847" width="12.5703125" customWidth="1"/>
    <col min="3848" max="3848" width="12.85546875" customWidth="1"/>
    <col min="3849" max="3849" width="11.28515625" customWidth="1"/>
    <col min="3850" max="3850" width="13" customWidth="1"/>
    <col min="3851" max="3851" width="6.42578125" customWidth="1"/>
    <col min="3852" max="3854" width="13.7109375" customWidth="1"/>
    <col min="3855" max="3855" width="1.7109375" customWidth="1"/>
    <col min="3856" max="3857" width="13.7109375" customWidth="1"/>
    <col min="4099" max="4099" width="1.5703125" customWidth="1"/>
    <col min="4100" max="4100" width="33.140625" customWidth="1"/>
    <col min="4101" max="4101" width="18.5703125" customWidth="1"/>
    <col min="4102" max="4102" width="15.140625" customWidth="1"/>
    <col min="4103" max="4103" width="12.5703125" customWidth="1"/>
    <col min="4104" max="4104" width="12.85546875" customWidth="1"/>
    <col min="4105" max="4105" width="11.28515625" customWidth="1"/>
    <col min="4106" max="4106" width="13" customWidth="1"/>
    <col min="4107" max="4107" width="6.42578125" customWidth="1"/>
    <col min="4108" max="4110" width="13.7109375" customWidth="1"/>
    <col min="4111" max="4111" width="1.7109375" customWidth="1"/>
    <col min="4112" max="4113" width="13.7109375" customWidth="1"/>
    <col min="4355" max="4355" width="1.5703125" customWidth="1"/>
    <col min="4356" max="4356" width="33.140625" customWidth="1"/>
    <col min="4357" max="4357" width="18.5703125" customWidth="1"/>
    <col min="4358" max="4358" width="15.140625" customWidth="1"/>
    <col min="4359" max="4359" width="12.5703125" customWidth="1"/>
    <col min="4360" max="4360" width="12.85546875" customWidth="1"/>
    <col min="4361" max="4361" width="11.28515625" customWidth="1"/>
    <col min="4362" max="4362" width="13" customWidth="1"/>
    <col min="4363" max="4363" width="6.42578125" customWidth="1"/>
    <col min="4364" max="4366" width="13.7109375" customWidth="1"/>
    <col min="4367" max="4367" width="1.7109375" customWidth="1"/>
    <col min="4368" max="4369" width="13.7109375" customWidth="1"/>
    <col min="4611" max="4611" width="1.5703125" customWidth="1"/>
    <col min="4612" max="4612" width="33.140625" customWidth="1"/>
    <col min="4613" max="4613" width="18.5703125" customWidth="1"/>
    <col min="4614" max="4614" width="15.140625" customWidth="1"/>
    <col min="4615" max="4615" width="12.5703125" customWidth="1"/>
    <col min="4616" max="4616" width="12.85546875" customWidth="1"/>
    <col min="4617" max="4617" width="11.28515625" customWidth="1"/>
    <col min="4618" max="4618" width="13" customWidth="1"/>
    <col min="4619" max="4619" width="6.42578125" customWidth="1"/>
    <col min="4620" max="4622" width="13.7109375" customWidth="1"/>
    <col min="4623" max="4623" width="1.7109375" customWidth="1"/>
    <col min="4624" max="4625" width="13.7109375" customWidth="1"/>
    <col min="4867" max="4867" width="1.5703125" customWidth="1"/>
    <col min="4868" max="4868" width="33.140625" customWidth="1"/>
    <col min="4869" max="4869" width="18.5703125" customWidth="1"/>
    <col min="4870" max="4870" width="15.140625" customWidth="1"/>
    <col min="4871" max="4871" width="12.5703125" customWidth="1"/>
    <col min="4872" max="4872" width="12.85546875" customWidth="1"/>
    <col min="4873" max="4873" width="11.28515625" customWidth="1"/>
    <col min="4874" max="4874" width="13" customWidth="1"/>
    <col min="4875" max="4875" width="6.42578125" customWidth="1"/>
    <col min="4876" max="4878" width="13.7109375" customWidth="1"/>
    <col min="4879" max="4879" width="1.7109375" customWidth="1"/>
    <col min="4880" max="4881" width="13.7109375" customWidth="1"/>
    <col min="5123" max="5123" width="1.5703125" customWidth="1"/>
    <col min="5124" max="5124" width="33.140625" customWidth="1"/>
    <col min="5125" max="5125" width="18.5703125" customWidth="1"/>
    <col min="5126" max="5126" width="15.140625" customWidth="1"/>
    <col min="5127" max="5127" width="12.5703125" customWidth="1"/>
    <col min="5128" max="5128" width="12.85546875" customWidth="1"/>
    <col min="5129" max="5129" width="11.28515625" customWidth="1"/>
    <col min="5130" max="5130" width="13" customWidth="1"/>
    <col min="5131" max="5131" width="6.42578125" customWidth="1"/>
    <col min="5132" max="5134" width="13.7109375" customWidth="1"/>
    <col min="5135" max="5135" width="1.7109375" customWidth="1"/>
    <col min="5136" max="5137" width="13.7109375" customWidth="1"/>
    <col min="5379" max="5379" width="1.5703125" customWidth="1"/>
    <col min="5380" max="5380" width="33.140625" customWidth="1"/>
    <col min="5381" max="5381" width="18.5703125" customWidth="1"/>
    <col min="5382" max="5382" width="15.140625" customWidth="1"/>
    <col min="5383" max="5383" width="12.5703125" customWidth="1"/>
    <col min="5384" max="5384" width="12.85546875" customWidth="1"/>
    <col min="5385" max="5385" width="11.28515625" customWidth="1"/>
    <col min="5386" max="5386" width="13" customWidth="1"/>
    <col min="5387" max="5387" width="6.42578125" customWidth="1"/>
    <col min="5388" max="5390" width="13.7109375" customWidth="1"/>
    <col min="5391" max="5391" width="1.7109375" customWidth="1"/>
    <col min="5392" max="5393" width="13.7109375" customWidth="1"/>
    <col min="5635" max="5635" width="1.5703125" customWidth="1"/>
    <col min="5636" max="5636" width="33.140625" customWidth="1"/>
    <col min="5637" max="5637" width="18.5703125" customWidth="1"/>
    <col min="5638" max="5638" width="15.140625" customWidth="1"/>
    <col min="5639" max="5639" width="12.5703125" customWidth="1"/>
    <col min="5640" max="5640" width="12.85546875" customWidth="1"/>
    <col min="5641" max="5641" width="11.28515625" customWidth="1"/>
    <col min="5642" max="5642" width="13" customWidth="1"/>
    <col min="5643" max="5643" width="6.42578125" customWidth="1"/>
    <col min="5644" max="5646" width="13.7109375" customWidth="1"/>
    <col min="5647" max="5647" width="1.7109375" customWidth="1"/>
    <col min="5648" max="5649" width="13.7109375" customWidth="1"/>
    <col min="5891" max="5891" width="1.5703125" customWidth="1"/>
    <col min="5892" max="5892" width="33.140625" customWidth="1"/>
    <col min="5893" max="5893" width="18.5703125" customWidth="1"/>
    <col min="5894" max="5894" width="15.140625" customWidth="1"/>
    <col min="5895" max="5895" width="12.5703125" customWidth="1"/>
    <col min="5896" max="5896" width="12.85546875" customWidth="1"/>
    <col min="5897" max="5897" width="11.28515625" customWidth="1"/>
    <col min="5898" max="5898" width="13" customWidth="1"/>
    <col min="5899" max="5899" width="6.42578125" customWidth="1"/>
    <col min="5900" max="5902" width="13.7109375" customWidth="1"/>
    <col min="5903" max="5903" width="1.7109375" customWidth="1"/>
    <col min="5904" max="5905" width="13.7109375" customWidth="1"/>
    <col min="6147" max="6147" width="1.5703125" customWidth="1"/>
    <col min="6148" max="6148" width="33.140625" customWidth="1"/>
    <col min="6149" max="6149" width="18.5703125" customWidth="1"/>
    <col min="6150" max="6150" width="15.140625" customWidth="1"/>
    <col min="6151" max="6151" width="12.5703125" customWidth="1"/>
    <col min="6152" max="6152" width="12.85546875" customWidth="1"/>
    <col min="6153" max="6153" width="11.28515625" customWidth="1"/>
    <col min="6154" max="6154" width="13" customWidth="1"/>
    <col min="6155" max="6155" width="6.42578125" customWidth="1"/>
    <col min="6156" max="6158" width="13.7109375" customWidth="1"/>
    <col min="6159" max="6159" width="1.7109375" customWidth="1"/>
    <col min="6160" max="6161" width="13.7109375" customWidth="1"/>
    <col min="6403" max="6403" width="1.5703125" customWidth="1"/>
    <col min="6404" max="6404" width="33.140625" customWidth="1"/>
    <col min="6405" max="6405" width="18.5703125" customWidth="1"/>
    <col min="6406" max="6406" width="15.140625" customWidth="1"/>
    <col min="6407" max="6407" width="12.5703125" customWidth="1"/>
    <col min="6408" max="6408" width="12.85546875" customWidth="1"/>
    <col min="6409" max="6409" width="11.28515625" customWidth="1"/>
    <col min="6410" max="6410" width="13" customWidth="1"/>
    <col min="6411" max="6411" width="6.42578125" customWidth="1"/>
    <col min="6412" max="6414" width="13.7109375" customWidth="1"/>
    <col min="6415" max="6415" width="1.7109375" customWidth="1"/>
    <col min="6416" max="6417" width="13.7109375" customWidth="1"/>
    <col min="6659" max="6659" width="1.5703125" customWidth="1"/>
    <col min="6660" max="6660" width="33.140625" customWidth="1"/>
    <col min="6661" max="6661" width="18.5703125" customWidth="1"/>
    <col min="6662" max="6662" width="15.140625" customWidth="1"/>
    <col min="6663" max="6663" width="12.5703125" customWidth="1"/>
    <col min="6664" max="6664" width="12.85546875" customWidth="1"/>
    <col min="6665" max="6665" width="11.28515625" customWidth="1"/>
    <col min="6666" max="6666" width="13" customWidth="1"/>
    <col min="6667" max="6667" width="6.42578125" customWidth="1"/>
    <col min="6668" max="6670" width="13.7109375" customWidth="1"/>
    <col min="6671" max="6671" width="1.7109375" customWidth="1"/>
    <col min="6672" max="6673" width="13.7109375" customWidth="1"/>
    <col min="6915" max="6915" width="1.5703125" customWidth="1"/>
    <col min="6916" max="6916" width="33.140625" customWidth="1"/>
    <col min="6917" max="6917" width="18.5703125" customWidth="1"/>
    <col min="6918" max="6918" width="15.140625" customWidth="1"/>
    <col min="6919" max="6919" width="12.5703125" customWidth="1"/>
    <col min="6920" max="6920" width="12.85546875" customWidth="1"/>
    <col min="6921" max="6921" width="11.28515625" customWidth="1"/>
    <col min="6922" max="6922" width="13" customWidth="1"/>
    <col min="6923" max="6923" width="6.42578125" customWidth="1"/>
    <col min="6924" max="6926" width="13.7109375" customWidth="1"/>
    <col min="6927" max="6927" width="1.7109375" customWidth="1"/>
    <col min="6928" max="6929" width="13.7109375" customWidth="1"/>
    <col min="7171" max="7171" width="1.5703125" customWidth="1"/>
    <col min="7172" max="7172" width="33.140625" customWidth="1"/>
    <col min="7173" max="7173" width="18.5703125" customWidth="1"/>
    <col min="7174" max="7174" width="15.140625" customWidth="1"/>
    <col min="7175" max="7175" width="12.5703125" customWidth="1"/>
    <col min="7176" max="7176" width="12.85546875" customWidth="1"/>
    <col min="7177" max="7177" width="11.28515625" customWidth="1"/>
    <col min="7178" max="7178" width="13" customWidth="1"/>
    <col min="7179" max="7179" width="6.42578125" customWidth="1"/>
    <col min="7180" max="7182" width="13.7109375" customWidth="1"/>
    <col min="7183" max="7183" width="1.7109375" customWidth="1"/>
    <col min="7184" max="7185" width="13.7109375" customWidth="1"/>
    <col min="7427" max="7427" width="1.5703125" customWidth="1"/>
    <col min="7428" max="7428" width="33.140625" customWidth="1"/>
    <col min="7429" max="7429" width="18.5703125" customWidth="1"/>
    <col min="7430" max="7430" width="15.140625" customWidth="1"/>
    <col min="7431" max="7431" width="12.5703125" customWidth="1"/>
    <col min="7432" max="7432" width="12.85546875" customWidth="1"/>
    <col min="7433" max="7433" width="11.28515625" customWidth="1"/>
    <col min="7434" max="7434" width="13" customWidth="1"/>
    <col min="7435" max="7435" width="6.42578125" customWidth="1"/>
    <col min="7436" max="7438" width="13.7109375" customWidth="1"/>
    <col min="7439" max="7439" width="1.7109375" customWidth="1"/>
    <col min="7440" max="7441" width="13.7109375" customWidth="1"/>
    <col min="7683" max="7683" width="1.5703125" customWidth="1"/>
    <col min="7684" max="7684" width="33.140625" customWidth="1"/>
    <col min="7685" max="7685" width="18.5703125" customWidth="1"/>
    <col min="7686" max="7686" width="15.140625" customWidth="1"/>
    <col min="7687" max="7687" width="12.5703125" customWidth="1"/>
    <col min="7688" max="7688" width="12.85546875" customWidth="1"/>
    <col min="7689" max="7689" width="11.28515625" customWidth="1"/>
    <col min="7690" max="7690" width="13" customWidth="1"/>
    <col min="7691" max="7691" width="6.42578125" customWidth="1"/>
    <col min="7692" max="7694" width="13.7109375" customWidth="1"/>
    <col min="7695" max="7695" width="1.7109375" customWidth="1"/>
    <col min="7696" max="7697" width="13.7109375" customWidth="1"/>
    <col min="7939" max="7939" width="1.5703125" customWidth="1"/>
    <col min="7940" max="7940" width="33.140625" customWidth="1"/>
    <col min="7941" max="7941" width="18.5703125" customWidth="1"/>
    <col min="7942" max="7942" width="15.140625" customWidth="1"/>
    <col min="7943" max="7943" width="12.5703125" customWidth="1"/>
    <col min="7944" max="7944" width="12.85546875" customWidth="1"/>
    <col min="7945" max="7945" width="11.28515625" customWidth="1"/>
    <col min="7946" max="7946" width="13" customWidth="1"/>
    <col min="7947" max="7947" width="6.42578125" customWidth="1"/>
    <col min="7948" max="7950" width="13.7109375" customWidth="1"/>
    <col min="7951" max="7951" width="1.7109375" customWidth="1"/>
    <col min="7952" max="7953" width="13.7109375" customWidth="1"/>
    <col min="8195" max="8195" width="1.5703125" customWidth="1"/>
    <col min="8196" max="8196" width="33.140625" customWidth="1"/>
    <col min="8197" max="8197" width="18.5703125" customWidth="1"/>
    <col min="8198" max="8198" width="15.140625" customWidth="1"/>
    <col min="8199" max="8199" width="12.5703125" customWidth="1"/>
    <col min="8200" max="8200" width="12.85546875" customWidth="1"/>
    <col min="8201" max="8201" width="11.28515625" customWidth="1"/>
    <col min="8202" max="8202" width="13" customWidth="1"/>
    <col min="8203" max="8203" width="6.42578125" customWidth="1"/>
    <col min="8204" max="8206" width="13.7109375" customWidth="1"/>
    <col min="8207" max="8207" width="1.7109375" customWidth="1"/>
    <col min="8208" max="8209" width="13.7109375" customWidth="1"/>
    <col min="8451" max="8451" width="1.5703125" customWidth="1"/>
    <col min="8452" max="8452" width="33.140625" customWidth="1"/>
    <col min="8453" max="8453" width="18.5703125" customWidth="1"/>
    <col min="8454" max="8454" width="15.140625" customWidth="1"/>
    <col min="8455" max="8455" width="12.5703125" customWidth="1"/>
    <col min="8456" max="8456" width="12.85546875" customWidth="1"/>
    <col min="8457" max="8457" width="11.28515625" customWidth="1"/>
    <col min="8458" max="8458" width="13" customWidth="1"/>
    <col min="8459" max="8459" width="6.42578125" customWidth="1"/>
    <col min="8460" max="8462" width="13.7109375" customWidth="1"/>
    <col min="8463" max="8463" width="1.7109375" customWidth="1"/>
    <col min="8464" max="8465" width="13.7109375" customWidth="1"/>
    <col min="8707" max="8707" width="1.5703125" customWidth="1"/>
    <col min="8708" max="8708" width="33.140625" customWidth="1"/>
    <col min="8709" max="8709" width="18.5703125" customWidth="1"/>
    <col min="8710" max="8710" width="15.140625" customWidth="1"/>
    <col min="8711" max="8711" width="12.5703125" customWidth="1"/>
    <col min="8712" max="8712" width="12.85546875" customWidth="1"/>
    <col min="8713" max="8713" width="11.28515625" customWidth="1"/>
    <col min="8714" max="8714" width="13" customWidth="1"/>
    <col min="8715" max="8715" width="6.42578125" customWidth="1"/>
    <col min="8716" max="8718" width="13.7109375" customWidth="1"/>
    <col min="8719" max="8719" width="1.7109375" customWidth="1"/>
    <col min="8720" max="8721" width="13.7109375" customWidth="1"/>
    <col min="8963" max="8963" width="1.5703125" customWidth="1"/>
    <col min="8964" max="8964" width="33.140625" customWidth="1"/>
    <col min="8965" max="8965" width="18.5703125" customWidth="1"/>
    <col min="8966" max="8966" width="15.140625" customWidth="1"/>
    <col min="8967" max="8967" width="12.5703125" customWidth="1"/>
    <col min="8968" max="8968" width="12.85546875" customWidth="1"/>
    <col min="8969" max="8969" width="11.28515625" customWidth="1"/>
    <col min="8970" max="8970" width="13" customWidth="1"/>
    <col min="8971" max="8971" width="6.42578125" customWidth="1"/>
    <col min="8972" max="8974" width="13.7109375" customWidth="1"/>
    <col min="8975" max="8975" width="1.7109375" customWidth="1"/>
    <col min="8976" max="8977" width="13.7109375" customWidth="1"/>
    <col min="9219" max="9219" width="1.5703125" customWidth="1"/>
    <col min="9220" max="9220" width="33.140625" customWidth="1"/>
    <col min="9221" max="9221" width="18.5703125" customWidth="1"/>
    <col min="9222" max="9222" width="15.140625" customWidth="1"/>
    <col min="9223" max="9223" width="12.5703125" customWidth="1"/>
    <col min="9224" max="9224" width="12.85546875" customWidth="1"/>
    <col min="9225" max="9225" width="11.28515625" customWidth="1"/>
    <col min="9226" max="9226" width="13" customWidth="1"/>
    <col min="9227" max="9227" width="6.42578125" customWidth="1"/>
    <col min="9228" max="9230" width="13.7109375" customWidth="1"/>
    <col min="9231" max="9231" width="1.7109375" customWidth="1"/>
    <col min="9232" max="9233" width="13.7109375" customWidth="1"/>
    <col min="9475" max="9475" width="1.5703125" customWidth="1"/>
    <col min="9476" max="9476" width="33.140625" customWidth="1"/>
    <col min="9477" max="9477" width="18.5703125" customWidth="1"/>
    <col min="9478" max="9478" width="15.140625" customWidth="1"/>
    <col min="9479" max="9479" width="12.5703125" customWidth="1"/>
    <col min="9480" max="9480" width="12.85546875" customWidth="1"/>
    <col min="9481" max="9481" width="11.28515625" customWidth="1"/>
    <col min="9482" max="9482" width="13" customWidth="1"/>
    <col min="9483" max="9483" width="6.42578125" customWidth="1"/>
    <col min="9484" max="9486" width="13.7109375" customWidth="1"/>
    <col min="9487" max="9487" width="1.7109375" customWidth="1"/>
    <col min="9488" max="9489" width="13.7109375" customWidth="1"/>
    <col min="9731" max="9731" width="1.5703125" customWidth="1"/>
    <col min="9732" max="9732" width="33.140625" customWidth="1"/>
    <col min="9733" max="9733" width="18.5703125" customWidth="1"/>
    <col min="9734" max="9734" width="15.140625" customWidth="1"/>
    <col min="9735" max="9735" width="12.5703125" customWidth="1"/>
    <col min="9736" max="9736" width="12.85546875" customWidth="1"/>
    <col min="9737" max="9737" width="11.28515625" customWidth="1"/>
    <col min="9738" max="9738" width="13" customWidth="1"/>
    <col min="9739" max="9739" width="6.42578125" customWidth="1"/>
    <col min="9740" max="9742" width="13.7109375" customWidth="1"/>
    <col min="9743" max="9743" width="1.7109375" customWidth="1"/>
    <col min="9744" max="9745" width="13.7109375" customWidth="1"/>
    <col min="9987" max="9987" width="1.5703125" customWidth="1"/>
    <col min="9988" max="9988" width="33.140625" customWidth="1"/>
    <col min="9989" max="9989" width="18.5703125" customWidth="1"/>
    <col min="9990" max="9990" width="15.140625" customWidth="1"/>
    <col min="9991" max="9991" width="12.5703125" customWidth="1"/>
    <col min="9992" max="9992" width="12.85546875" customWidth="1"/>
    <col min="9993" max="9993" width="11.28515625" customWidth="1"/>
    <col min="9994" max="9994" width="13" customWidth="1"/>
    <col min="9995" max="9995" width="6.42578125" customWidth="1"/>
    <col min="9996" max="9998" width="13.7109375" customWidth="1"/>
    <col min="9999" max="9999" width="1.7109375" customWidth="1"/>
    <col min="10000" max="10001" width="13.7109375" customWidth="1"/>
    <col min="10243" max="10243" width="1.5703125" customWidth="1"/>
    <col min="10244" max="10244" width="33.140625" customWidth="1"/>
    <col min="10245" max="10245" width="18.5703125" customWidth="1"/>
    <col min="10246" max="10246" width="15.140625" customWidth="1"/>
    <col min="10247" max="10247" width="12.5703125" customWidth="1"/>
    <col min="10248" max="10248" width="12.85546875" customWidth="1"/>
    <col min="10249" max="10249" width="11.28515625" customWidth="1"/>
    <col min="10250" max="10250" width="13" customWidth="1"/>
    <col min="10251" max="10251" width="6.42578125" customWidth="1"/>
    <col min="10252" max="10254" width="13.7109375" customWidth="1"/>
    <col min="10255" max="10255" width="1.7109375" customWidth="1"/>
    <col min="10256" max="10257" width="13.7109375" customWidth="1"/>
    <col min="10499" max="10499" width="1.5703125" customWidth="1"/>
    <col min="10500" max="10500" width="33.140625" customWidth="1"/>
    <col min="10501" max="10501" width="18.5703125" customWidth="1"/>
    <col min="10502" max="10502" width="15.140625" customWidth="1"/>
    <col min="10503" max="10503" width="12.5703125" customWidth="1"/>
    <col min="10504" max="10504" width="12.85546875" customWidth="1"/>
    <col min="10505" max="10505" width="11.28515625" customWidth="1"/>
    <col min="10506" max="10506" width="13" customWidth="1"/>
    <col min="10507" max="10507" width="6.42578125" customWidth="1"/>
    <col min="10508" max="10510" width="13.7109375" customWidth="1"/>
    <col min="10511" max="10511" width="1.7109375" customWidth="1"/>
    <col min="10512" max="10513" width="13.7109375" customWidth="1"/>
    <col min="10755" max="10755" width="1.5703125" customWidth="1"/>
    <col min="10756" max="10756" width="33.140625" customWidth="1"/>
    <col min="10757" max="10757" width="18.5703125" customWidth="1"/>
    <col min="10758" max="10758" width="15.140625" customWidth="1"/>
    <col min="10759" max="10759" width="12.5703125" customWidth="1"/>
    <col min="10760" max="10760" width="12.85546875" customWidth="1"/>
    <col min="10761" max="10761" width="11.28515625" customWidth="1"/>
    <col min="10762" max="10762" width="13" customWidth="1"/>
    <col min="10763" max="10763" width="6.42578125" customWidth="1"/>
    <col min="10764" max="10766" width="13.7109375" customWidth="1"/>
    <col min="10767" max="10767" width="1.7109375" customWidth="1"/>
    <col min="10768" max="10769" width="13.7109375" customWidth="1"/>
    <col min="11011" max="11011" width="1.5703125" customWidth="1"/>
    <col min="11012" max="11012" width="33.140625" customWidth="1"/>
    <col min="11013" max="11013" width="18.5703125" customWidth="1"/>
    <col min="11014" max="11014" width="15.140625" customWidth="1"/>
    <col min="11015" max="11015" width="12.5703125" customWidth="1"/>
    <col min="11016" max="11016" width="12.85546875" customWidth="1"/>
    <col min="11017" max="11017" width="11.28515625" customWidth="1"/>
    <col min="11018" max="11018" width="13" customWidth="1"/>
    <col min="11019" max="11019" width="6.42578125" customWidth="1"/>
    <col min="11020" max="11022" width="13.7109375" customWidth="1"/>
    <col min="11023" max="11023" width="1.7109375" customWidth="1"/>
    <col min="11024" max="11025" width="13.7109375" customWidth="1"/>
    <col min="11267" max="11267" width="1.5703125" customWidth="1"/>
    <col min="11268" max="11268" width="33.140625" customWidth="1"/>
    <col min="11269" max="11269" width="18.5703125" customWidth="1"/>
    <col min="11270" max="11270" width="15.140625" customWidth="1"/>
    <col min="11271" max="11271" width="12.5703125" customWidth="1"/>
    <col min="11272" max="11272" width="12.85546875" customWidth="1"/>
    <col min="11273" max="11273" width="11.28515625" customWidth="1"/>
    <col min="11274" max="11274" width="13" customWidth="1"/>
    <col min="11275" max="11275" width="6.42578125" customWidth="1"/>
    <col min="11276" max="11278" width="13.7109375" customWidth="1"/>
    <col min="11279" max="11279" width="1.7109375" customWidth="1"/>
    <col min="11280" max="11281" width="13.7109375" customWidth="1"/>
    <col min="11523" max="11523" width="1.5703125" customWidth="1"/>
    <col min="11524" max="11524" width="33.140625" customWidth="1"/>
    <col min="11525" max="11525" width="18.5703125" customWidth="1"/>
    <col min="11526" max="11526" width="15.140625" customWidth="1"/>
    <col min="11527" max="11527" width="12.5703125" customWidth="1"/>
    <col min="11528" max="11528" width="12.85546875" customWidth="1"/>
    <col min="11529" max="11529" width="11.28515625" customWidth="1"/>
    <col min="11530" max="11530" width="13" customWidth="1"/>
    <col min="11531" max="11531" width="6.42578125" customWidth="1"/>
    <col min="11532" max="11534" width="13.7109375" customWidth="1"/>
    <col min="11535" max="11535" width="1.7109375" customWidth="1"/>
    <col min="11536" max="11537" width="13.7109375" customWidth="1"/>
    <col min="11779" max="11779" width="1.5703125" customWidth="1"/>
    <col min="11780" max="11780" width="33.140625" customWidth="1"/>
    <col min="11781" max="11781" width="18.5703125" customWidth="1"/>
    <col min="11782" max="11782" width="15.140625" customWidth="1"/>
    <col min="11783" max="11783" width="12.5703125" customWidth="1"/>
    <col min="11784" max="11784" width="12.85546875" customWidth="1"/>
    <col min="11785" max="11785" width="11.28515625" customWidth="1"/>
    <col min="11786" max="11786" width="13" customWidth="1"/>
    <col min="11787" max="11787" width="6.42578125" customWidth="1"/>
    <col min="11788" max="11790" width="13.7109375" customWidth="1"/>
    <col min="11791" max="11791" width="1.7109375" customWidth="1"/>
    <col min="11792" max="11793" width="13.7109375" customWidth="1"/>
    <col min="12035" max="12035" width="1.5703125" customWidth="1"/>
    <col min="12036" max="12036" width="33.140625" customWidth="1"/>
    <col min="12037" max="12037" width="18.5703125" customWidth="1"/>
    <col min="12038" max="12038" width="15.140625" customWidth="1"/>
    <col min="12039" max="12039" width="12.5703125" customWidth="1"/>
    <col min="12040" max="12040" width="12.85546875" customWidth="1"/>
    <col min="12041" max="12041" width="11.28515625" customWidth="1"/>
    <col min="12042" max="12042" width="13" customWidth="1"/>
    <col min="12043" max="12043" width="6.42578125" customWidth="1"/>
    <col min="12044" max="12046" width="13.7109375" customWidth="1"/>
    <col min="12047" max="12047" width="1.7109375" customWidth="1"/>
    <col min="12048" max="12049" width="13.7109375" customWidth="1"/>
    <col min="12291" max="12291" width="1.5703125" customWidth="1"/>
    <col min="12292" max="12292" width="33.140625" customWidth="1"/>
    <col min="12293" max="12293" width="18.5703125" customWidth="1"/>
    <col min="12294" max="12294" width="15.140625" customWidth="1"/>
    <col min="12295" max="12295" width="12.5703125" customWidth="1"/>
    <col min="12296" max="12296" width="12.85546875" customWidth="1"/>
    <col min="12297" max="12297" width="11.28515625" customWidth="1"/>
    <col min="12298" max="12298" width="13" customWidth="1"/>
    <col min="12299" max="12299" width="6.42578125" customWidth="1"/>
    <col min="12300" max="12302" width="13.7109375" customWidth="1"/>
    <col min="12303" max="12303" width="1.7109375" customWidth="1"/>
    <col min="12304" max="12305" width="13.7109375" customWidth="1"/>
    <col min="12547" max="12547" width="1.5703125" customWidth="1"/>
    <col min="12548" max="12548" width="33.140625" customWidth="1"/>
    <col min="12549" max="12549" width="18.5703125" customWidth="1"/>
    <col min="12550" max="12550" width="15.140625" customWidth="1"/>
    <col min="12551" max="12551" width="12.5703125" customWidth="1"/>
    <col min="12552" max="12552" width="12.85546875" customWidth="1"/>
    <col min="12553" max="12553" width="11.28515625" customWidth="1"/>
    <col min="12554" max="12554" width="13" customWidth="1"/>
    <col min="12555" max="12555" width="6.42578125" customWidth="1"/>
    <col min="12556" max="12558" width="13.7109375" customWidth="1"/>
    <col min="12559" max="12559" width="1.7109375" customWidth="1"/>
    <col min="12560" max="12561" width="13.7109375" customWidth="1"/>
    <col min="12803" max="12803" width="1.5703125" customWidth="1"/>
    <col min="12804" max="12804" width="33.140625" customWidth="1"/>
    <col min="12805" max="12805" width="18.5703125" customWidth="1"/>
    <col min="12806" max="12806" width="15.140625" customWidth="1"/>
    <col min="12807" max="12807" width="12.5703125" customWidth="1"/>
    <col min="12808" max="12808" width="12.85546875" customWidth="1"/>
    <col min="12809" max="12809" width="11.28515625" customWidth="1"/>
    <col min="12810" max="12810" width="13" customWidth="1"/>
    <col min="12811" max="12811" width="6.42578125" customWidth="1"/>
    <col min="12812" max="12814" width="13.7109375" customWidth="1"/>
    <col min="12815" max="12815" width="1.7109375" customWidth="1"/>
    <col min="12816" max="12817" width="13.7109375" customWidth="1"/>
    <col min="13059" max="13059" width="1.5703125" customWidth="1"/>
    <col min="13060" max="13060" width="33.140625" customWidth="1"/>
    <col min="13061" max="13061" width="18.5703125" customWidth="1"/>
    <col min="13062" max="13062" width="15.140625" customWidth="1"/>
    <col min="13063" max="13063" width="12.5703125" customWidth="1"/>
    <col min="13064" max="13064" width="12.85546875" customWidth="1"/>
    <col min="13065" max="13065" width="11.28515625" customWidth="1"/>
    <col min="13066" max="13066" width="13" customWidth="1"/>
    <col min="13067" max="13067" width="6.42578125" customWidth="1"/>
    <col min="13068" max="13070" width="13.7109375" customWidth="1"/>
    <col min="13071" max="13071" width="1.7109375" customWidth="1"/>
    <col min="13072" max="13073" width="13.7109375" customWidth="1"/>
    <col min="13315" max="13315" width="1.5703125" customWidth="1"/>
    <col min="13316" max="13316" width="33.140625" customWidth="1"/>
    <col min="13317" max="13317" width="18.5703125" customWidth="1"/>
    <col min="13318" max="13318" width="15.140625" customWidth="1"/>
    <col min="13319" max="13319" width="12.5703125" customWidth="1"/>
    <col min="13320" max="13320" width="12.85546875" customWidth="1"/>
    <col min="13321" max="13321" width="11.28515625" customWidth="1"/>
    <col min="13322" max="13322" width="13" customWidth="1"/>
    <col min="13323" max="13323" width="6.42578125" customWidth="1"/>
    <col min="13324" max="13326" width="13.7109375" customWidth="1"/>
    <col min="13327" max="13327" width="1.7109375" customWidth="1"/>
    <col min="13328" max="13329" width="13.7109375" customWidth="1"/>
    <col min="13571" max="13571" width="1.5703125" customWidth="1"/>
    <col min="13572" max="13572" width="33.140625" customWidth="1"/>
    <col min="13573" max="13573" width="18.5703125" customWidth="1"/>
    <col min="13574" max="13574" width="15.140625" customWidth="1"/>
    <col min="13575" max="13575" width="12.5703125" customWidth="1"/>
    <col min="13576" max="13576" width="12.85546875" customWidth="1"/>
    <col min="13577" max="13577" width="11.28515625" customWidth="1"/>
    <col min="13578" max="13578" width="13" customWidth="1"/>
    <col min="13579" max="13579" width="6.42578125" customWidth="1"/>
    <col min="13580" max="13582" width="13.7109375" customWidth="1"/>
    <col min="13583" max="13583" width="1.7109375" customWidth="1"/>
    <col min="13584" max="13585" width="13.7109375" customWidth="1"/>
    <col min="13827" max="13827" width="1.5703125" customWidth="1"/>
    <col min="13828" max="13828" width="33.140625" customWidth="1"/>
    <col min="13829" max="13829" width="18.5703125" customWidth="1"/>
    <col min="13830" max="13830" width="15.140625" customWidth="1"/>
    <col min="13831" max="13831" width="12.5703125" customWidth="1"/>
    <col min="13832" max="13832" width="12.85546875" customWidth="1"/>
    <col min="13833" max="13833" width="11.28515625" customWidth="1"/>
    <col min="13834" max="13834" width="13" customWidth="1"/>
    <col min="13835" max="13835" width="6.42578125" customWidth="1"/>
    <col min="13836" max="13838" width="13.7109375" customWidth="1"/>
    <col min="13839" max="13839" width="1.7109375" customWidth="1"/>
    <col min="13840" max="13841" width="13.7109375" customWidth="1"/>
    <col min="14083" max="14083" width="1.5703125" customWidth="1"/>
    <col min="14084" max="14084" width="33.140625" customWidth="1"/>
    <col min="14085" max="14085" width="18.5703125" customWidth="1"/>
    <col min="14086" max="14086" width="15.140625" customWidth="1"/>
    <col min="14087" max="14087" width="12.5703125" customWidth="1"/>
    <col min="14088" max="14088" width="12.85546875" customWidth="1"/>
    <col min="14089" max="14089" width="11.28515625" customWidth="1"/>
    <col min="14090" max="14090" width="13" customWidth="1"/>
    <col min="14091" max="14091" width="6.42578125" customWidth="1"/>
    <col min="14092" max="14094" width="13.7109375" customWidth="1"/>
    <col min="14095" max="14095" width="1.7109375" customWidth="1"/>
    <col min="14096" max="14097" width="13.7109375" customWidth="1"/>
    <col min="14339" max="14339" width="1.5703125" customWidth="1"/>
    <col min="14340" max="14340" width="33.140625" customWidth="1"/>
    <col min="14341" max="14341" width="18.5703125" customWidth="1"/>
    <col min="14342" max="14342" width="15.140625" customWidth="1"/>
    <col min="14343" max="14343" width="12.5703125" customWidth="1"/>
    <col min="14344" max="14344" width="12.85546875" customWidth="1"/>
    <col min="14345" max="14345" width="11.28515625" customWidth="1"/>
    <col min="14346" max="14346" width="13" customWidth="1"/>
    <col min="14347" max="14347" width="6.42578125" customWidth="1"/>
    <col min="14348" max="14350" width="13.7109375" customWidth="1"/>
    <col min="14351" max="14351" width="1.7109375" customWidth="1"/>
    <col min="14352" max="14353" width="13.7109375" customWidth="1"/>
    <col min="14595" max="14595" width="1.5703125" customWidth="1"/>
    <col min="14596" max="14596" width="33.140625" customWidth="1"/>
    <col min="14597" max="14597" width="18.5703125" customWidth="1"/>
    <col min="14598" max="14598" width="15.140625" customWidth="1"/>
    <col min="14599" max="14599" width="12.5703125" customWidth="1"/>
    <col min="14600" max="14600" width="12.85546875" customWidth="1"/>
    <col min="14601" max="14601" width="11.28515625" customWidth="1"/>
    <col min="14602" max="14602" width="13" customWidth="1"/>
    <col min="14603" max="14603" width="6.42578125" customWidth="1"/>
    <col min="14604" max="14606" width="13.7109375" customWidth="1"/>
    <col min="14607" max="14607" width="1.7109375" customWidth="1"/>
    <col min="14608" max="14609" width="13.7109375" customWidth="1"/>
    <col min="14851" max="14851" width="1.5703125" customWidth="1"/>
    <col min="14852" max="14852" width="33.140625" customWidth="1"/>
    <col min="14853" max="14853" width="18.5703125" customWidth="1"/>
    <col min="14854" max="14854" width="15.140625" customWidth="1"/>
    <col min="14855" max="14855" width="12.5703125" customWidth="1"/>
    <col min="14856" max="14856" width="12.85546875" customWidth="1"/>
    <col min="14857" max="14857" width="11.28515625" customWidth="1"/>
    <col min="14858" max="14858" width="13" customWidth="1"/>
    <col min="14859" max="14859" width="6.42578125" customWidth="1"/>
    <col min="14860" max="14862" width="13.7109375" customWidth="1"/>
    <col min="14863" max="14863" width="1.7109375" customWidth="1"/>
    <col min="14864" max="14865" width="13.7109375" customWidth="1"/>
    <col min="15107" max="15107" width="1.5703125" customWidth="1"/>
    <col min="15108" max="15108" width="33.140625" customWidth="1"/>
    <col min="15109" max="15109" width="18.5703125" customWidth="1"/>
    <col min="15110" max="15110" width="15.140625" customWidth="1"/>
    <col min="15111" max="15111" width="12.5703125" customWidth="1"/>
    <col min="15112" max="15112" width="12.85546875" customWidth="1"/>
    <col min="15113" max="15113" width="11.28515625" customWidth="1"/>
    <col min="15114" max="15114" width="13" customWidth="1"/>
    <col min="15115" max="15115" width="6.42578125" customWidth="1"/>
    <col min="15116" max="15118" width="13.7109375" customWidth="1"/>
    <col min="15119" max="15119" width="1.7109375" customWidth="1"/>
    <col min="15120" max="15121" width="13.7109375" customWidth="1"/>
    <col min="15363" max="15363" width="1.5703125" customWidth="1"/>
    <col min="15364" max="15364" width="33.140625" customWidth="1"/>
    <col min="15365" max="15365" width="18.5703125" customWidth="1"/>
    <col min="15366" max="15366" width="15.140625" customWidth="1"/>
    <col min="15367" max="15367" width="12.5703125" customWidth="1"/>
    <col min="15368" max="15368" width="12.85546875" customWidth="1"/>
    <col min="15369" max="15369" width="11.28515625" customWidth="1"/>
    <col min="15370" max="15370" width="13" customWidth="1"/>
    <col min="15371" max="15371" width="6.42578125" customWidth="1"/>
    <col min="15372" max="15374" width="13.7109375" customWidth="1"/>
    <col min="15375" max="15375" width="1.7109375" customWidth="1"/>
    <col min="15376" max="15377" width="13.7109375" customWidth="1"/>
    <col min="15619" max="15619" width="1.5703125" customWidth="1"/>
    <col min="15620" max="15620" width="33.140625" customWidth="1"/>
    <col min="15621" max="15621" width="18.5703125" customWidth="1"/>
    <col min="15622" max="15622" width="15.140625" customWidth="1"/>
    <col min="15623" max="15623" width="12.5703125" customWidth="1"/>
    <col min="15624" max="15624" width="12.85546875" customWidth="1"/>
    <col min="15625" max="15625" width="11.28515625" customWidth="1"/>
    <col min="15626" max="15626" width="13" customWidth="1"/>
    <col min="15627" max="15627" width="6.42578125" customWidth="1"/>
    <col min="15628" max="15630" width="13.7109375" customWidth="1"/>
    <col min="15631" max="15631" width="1.7109375" customWidth="1"/>
    <col min="15632" max="15633" width="13.7109375" customWidth="1"/>
    <col min="15875" max="15875" width="1.5703125" customWidth="1"/>
    <col min="15876" max="15876" width="33.140625" customWidth="1"/>
    <col min="15877" max="15877" width="18.5703125" customWidth="1"/>
    <col min="15878" max="15878" width="15.140625" customWidth="1"/>
    <col min="15879" max="15879" width="12.5703125" customWidth="1"/>
    <col min="15880" max="15880" width="12.85546875" customWidth="1"/>
    <col min="15881" max="15881" width="11.28515625" customWidth="1"/>
    <col min="15882" max="15882" width="13" customWidth="1"/>
    <col min="15883" max="15883" width="6.42578125" customWidth="1"/>
    <col min="15884" max="15886" width="13.7109375" customWidth="1"/>
    <col min="15887" max="15887" width="1.7109375" customWidth="1"/>
    <col min="15888" max="15889" width="13.7109375" customWidth="1"/>
    <col min="16131" max="16131" width="1.5703125" customWidth="1"/>
    <col min="16132" max="16132" width="33.140625" customWidth="1"/>
    <col min="16133" max="16133" width="18.5703125" customWidth="1"/>
    <col min="16134" max="16134" width="15.140625" customWidth="1"/>
    <col min="16135" max="16135" width="12.5703125" customWidth="1"/>
    <col min="16136" max="16136" width="12.85546875" customWidth="1"/>
    <col min="16137" max="16137" width="11.28515625" customWidth="1"/>
    <col min="16138" max="16138" width="13" customWidth="1"/>
    <col min="16139" max="16139" width="6.42578125" customWidth="1"/>
    <col min="16140" max="16142" width="13.7109375" customWidth="1"/>
    <col min="16143" max="16143" width="1.7109375" customWidth="1"/>
    <col min="16144" max="16145" width="13.7109375" customWidth="1"/>
  </cols>
  <sheetData>
    <row r="1" spans="1:17" s="1" customFormat="1" ht="24.75" customHeight="1" x14ac:dyDescent="0.2">
      <c r="A1" s="11"/>
      <c r="B1" s="11"/>
      <c r="C1" s="12"/>
      <c r="D1" s="13"/>
      <c r="E1" s="14"/>
      <c r="F1" s="50"/>
      <c r="G1" s="50"/>
      <c r="H1" s="50"/>
      <c r="I1" s="50"/>
      <c r="J1" s="54" t="s">
        <v>0</v>
      </c>
      <c r="K1" s="54"/>
      <c r="L1" s="54"/>
      <c r="M1" s="54"/>
      <c r="N1" s="54"/>
      <c r="O1" s="54"/>
      <c r="P1" s="54"/>
      <c r="Q1" s="54"/>
    </row>
    <row r="2" spans="1:17" s="1" customFormat="1" ht="24.75" customHeight="1" x14ac:dyDescent="0.2">
      <c r="A2" s="11"/>
      <c r="B2" s="11"/>
      <c r="C2" s="12"/>
      <c r="D2" s="51" t="s">
        <v>27</v>
      </c>
      <c r="E2" s="14"/>
      <c r="F2" s="50"/>
      <c r="G2" s="55" t="s">
        <v>29</v>
      </c>
      <c r="H2" s="56"/>
      <c r="I2" s="50"/>
      <c r="J2" s="54"/>
      <c r="K2" s="54"/>
      <c r="L2" s="54"/>
      <c r="M2" s="54"/>
      <c r="N2" s="54"/>
      <c r="O2" s="54"/>
      <c r="P2" s="54"/>
      <c r="Q2" s="54"/>
    </row>
    <row r="3" spans="1:17" s="1" customFormat="1" ht="24.75" customHeight="1" x14ac:dyDescent="0.25">
      <c r="A3" s="15"/>
      <c r="B3" s="16"/>
      <c r="C3" s="17"/>
      <c r="D3" s="18"/>
      <c r="E3" s="14"/>
      <c r="F3" s="50"/>
      <c r="G3" s="50"/>
      <c r="H3" s="50"/>
      <c r="I3" s="50"/>
      <c r="J3" s="54"/>
      <c r="K3" s="54"/>
      <c r="L3" s="54"/>
      <c r="M3" s="54"/>
      <c r="N3" s="54"/>
      <c r="O3" s="54"/>
      <c r="P3" s="54"/>
      <c r="Q3" s="54"/>
    </row>
    <row r="4" spans="1:17" s="1" customFormat="1" ht="11.25" x14ac:dyDescent="0.2">
      <c r="A4" s="61"/>
      <c r="B4" s="61"/>
      <c r="C4" s="61"/>
      <c r="D4" s="61"/>
      <c r="E4" s="61"/>
      <c r="F4" s="61"/>
      <c r="G4" s="61"/>
      <c r="H4" s="61"/>
    </row>
    <row r="5" spans="1:17" ht="21" x14ac:dyDescent="0.25">
      <c r="A5" s="19"/>
      <c r="B5" s="20" t="s">
        <v>1</v>
      </c>
      <c r="C5" s="21"/>
      <c r="D5" s="2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s="2" customFormat="1" ht="15" customHeight="1" x14ac:dyDescent="0.2">
      <c r="A6" s="60" t="s">
        <v>28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53"/>
      <c r="Q6" s="53"/>
    </row>
    <row r="7" spans="1:17" s="2" customFormat="1" ht="15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53"/>
      <c r="Q7" s="53"/>
    </row>
    <row r="8" spans="1:17" s="2" customFormat="1" ht="15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53"/>
      <c r="Q8" s="53"/>
    </row>
    <row r="9" spans="1:17" ht="15" customHeight="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53"/>
      <c r="Q9" s="53"/>
    </row>
    <row r="10" spans="1:17" s="3" customFormat="1" ht="15.75" thickBot="1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25">
      <c r="A11" s="3"/>
      <c r="B11" s="62" t="s">
        <v>2</v>
      </c>
      <c r="C11" s="64" t="s">
        <v>3</v>
      </c>
      <c r="D11" s="64" t="s">
        <v>4</v>
      </c>
      <c r="E11" s="66" t="s">
        <v>5</v>
      </c>
      <c r="F11" s="66" t="s">
        <v>6</v>
      </c>
      <c r="G11" s="66" t="s">
        <v>7</v>
      </c>
      <c r="H11" s="66" t="s">
        <v>8</v>
      </c>
      <c r="I11" s="23"/>
      <c r="J11" s="57" t="s">
        <v>9</v>
      </c>
      <c r="K11" s="57"/>
      <c r="L11" s="57"/>
      <c r="M11" s="57"/>
      <c r="N11" s="58"/>
      <c r="O11" s="3"/>
      <c r="P11" s="59" t="s">
        <v>10</v>
      </c>
      <c r="Q11" s="58"/>
    </row>
    <row r="12" spans="1:17" ht="15" x14ac:dyDescent="0.25">
      <c r="A12" s="3"/>
      <c r="B12" s="63"/>
      <c r="C12" s="65"/>
      <c r="D12" s="65"/>
      <c r="E12" s="67"/>
      <c r="F12" s="67"/>
      <c r="G12" s="67"/>
      <c r="H12" s="67"/>
      <c r="I12" s="24"/>
      <c r="J12" s="25" t="s">
        <v>11</v>
      </c>
      <c r="K12" s="25" t="s">
        <v>12</v>
      </c>
      <c r="L12" s="25" t="s">
        <v>13</v>
      </c>
      <c r="M12" s="25" t="s">
        <v>20</v>
      </c>
      <c r="N12" s="26" t="s">
        <v>19</v>
      </c>
      <c r="O12" s="3"/>
      <c r="P12" s="27" t="s">
        <v>14</v>
      </c>
      <c r="Q12" s="28" t="s">
        <v>15</v>
      </c>
    </row>
    <row r="13" spans="1:17" ht="15" x14ac:dyDescent="0.25">
      <c r="A13" s="3"/>
      <c r="B13" s="46"/>
      <c r="C13" s="47"/>
      <c r="D13" s="47"/>
      <c r="E13" s="45"/>
      <c r="F13" s="45"/>
      <c r="G13" s="45"/>
      <c r="H13" s="45"/>
      <c r="I13" s="24"/>
      <c r="J13" s="25"/>
      <c r="K13" s="25"/>
      <c r="L13" s="25"/>
      <c r="M13" s="25"/>
      <c r="N13" s="26"/>
      <c r="O13" s="3"/>
      <c r="P13" s="27" t="s">
        <v>21</v>
      </c>
      <c r="Q13" s="28" t="s">
        <v>21</v>
      </c>
    </row>
    <row r="14" spans="1:17" ht="15" x14ac:dyDescent="0.25">
      <c r="A14" s="3"/>
      <c r="B14" s="46"/>
      <c r="C14" s="47"/>
      <c r="D14" s="47"/>
      <c r="E14" s="45"/>
      <c r="F14" s="45"/>
      <c r="G14" s="45"/>
      <c r="H14" s="45"/>
      <c r="I14" s="24"/>
      <c r="J14" s="25"/>
      <c r="K14" s="25"/>
      <c r="L14" s="25"/>
      <c r="M14" s="25"/>
      <c r="N14" s="26"/>
      <c r="O14" s="3"/>
      <c r="P14" s="48">
        <v>5</v>
      </c>
      <c r="Q14" s="49">
        <v>5</v>
      </c>
    </row>
    <row r="15" spans="1:17" ht="15" x14ac:dyDescent="0.25">
      <c r="A15" s="3"/>
      <c r="B15" s="29" t="s">
        <v>16</v>
      </c>
      <c r="C15" s="30" t="s">
        <v>17</v>
      </c>
      <c r="D15" s="31">
        <v>12000</v>
      </c>
      <c r="E15" s="32">
        <v>0.19</v>
      </c>
      <c r="F15" s="31">
        <v>77</v>
      </c>
      <c r="G15" s="33" t="s">
        <v>18</v>
      </c>
      <c r="H15" s="31">
        <v>141.36000000000001</v>
      </c>
      <c r="I15" s="34"/>
      <c r="J15" s="5">
        <f>ROUND(-PMT($E15/(12),12,$D15),2)</f>
        <v>1105.8800000000001</v>
      </c>
      <c r="K15" s="5">
        <f>ROUND(-PMT($E15/12,24,$D15),2)</f>
        <v>604.9</v>
      </c>
      <c r="L15" s="5">
        <f>ROUND(-PMT($E15/12,36,$D15),2)</f>
        <v>439.87</v>
      </c>
      <c r="M15" s="5">
        <f t="shared" ref="M15:M28" si="0">ROUND(-PMT($E15/12,48,$D15),2)</f>
        <v>358.8</v>
      </c>
      <c r="N15" s="6">
        <f t="shared" ref="N15:N30" si="1">ROUND(-PMT($E15/12,60,$D15),2)</f>
        <v>311.29000000000002</v>
      </c>
      <c r="O15" s="3"/>
      <c r="P15" s="7">
        <f>+D15/$P$14/12</f>
        <v>200</v>
      </c>
      <c r="Q15" s="6">
        <f>(+D15*0.35)/$Q$14/12</f>
        <v>70</v>
      </c>
    </row>
    <row r="16" spans="1:17" ht="15" x14ac:dyDescent="0.25">
      <c r="A16" s="3"/>
      <c r="B16" s="35"/>
      <c r="C16" s="36"/>
      <c r="D16" s="37"/>
      <c r="E16" s="38"/>
      <c r="F16" s="37"/>
      <c r="G16" s="37"/>
      <c r="H16" s="37"/>
      <c r="I16" s="39"/>
      <c r="J16" s="5">
        <f>ROUND(-PMT($E16/(12),12,$D16),2)</f>
        <v>0</v>
      </c>
      <c r="K16" s="5">
        <f>ROUND(-PMT($E16/12,24,$D16),2)</f>
        <v>0</v>
      </c>
      <c r="L16" s="5">
        <f>ROUND(-PMT($E16/12,36,$D16),2)</f>
        <v>0</v>
      </c>
      <c r="M16" s="5">
        <f t="shared" si="0"/>
        <v>0</v>
      </c>
      <c r="N16" s="6">
        <f t="shared" si="1"/>
        <v>0</v>
      </c>
      <c r="O16" s="3"/>
      <c r="P16" s="7">
        <f t="shared" ref="P16:P30" si="2">+D16/$P$14/12</f>
        <v>0</v>
      </c>
      <c r="Q16" s="6">
        <f t="shared" ref="Q16:Q30" si="3">(+D16*0.35)/$Q$14/12</f>
        <v>0</v>
      </c>
    </row>
    <row r="17" spans="1:17" ht="15" x14ac:dyDescent="0.25">
      <c r="A17" s="3"/>
      <c r="B17" s="29"/>
      <c r="C17" s="30"/>
      <c r="D17" s="31"/>
      <c r="E17" s="32"/>
      <c r="F17" s="31"/>
      <c r="G17" s="33"/>
      <c r="H17" s="31"/>
      <c r="I17" s="34"/>
      <c r="J17" s="5">
        <f>ROUND(-PMT($E17/(12),12,$D17),2)</f>
        <v>0</v>
      </c>
      <c r="K17" s="5">
        <f>ROUND(-PMT($E17/12,24,$D17),2)</f>
        <v>0</v>
      </c>
      <c r="L17" s="5">
        <f>ROUND(-PMT($E17/12,36,$D17),2)</f>
        <v>0</v>
      </c>
      <c r="M17" s="5">
        <f t="shared" si="0"/>
        <v>0</v>
      </c>
      <c r="N17" s="6">
        <f t="shared" si="1"/>
        <v>0</v>
      </c>
      <c r="O17" s="3"/>
      <c r="P17" s="7">
        <f t="shared" si="2"/>
        <v>0</v>
      </c>
      <c r="Q17" s="6">
        <f t="shared" si="3"/>
        <v>0</v>
      </c>
    </row>
    <row r="18" spans="1:17" ht="15" x14ac:dyDescent="0.25">
      <c r="A18" s="3"/>
      <c r="B18" s="35"/>
      <c r="C18" s="36"/>
      <c r="D18" s="37"/>
      <c r="E18" s="38"/>
      <c r="F18" s="37"/>
      <c r="G18" s="37"/>
      <c r="H18" s="37"/>
      <c r="I18" s="39"/>
      <c r="J18" s="5">
        <f t="shared" ref="J18:J30" si="4">ROUND(-PMT($E18/(12),12,$D18),2)</f>
        <v>0</v>
      </c>
      <c r="K18" s="5">
        <f t="shared" ref="K18:K30" si="5">ROUND(-PMT($E18/12,24,$D18),2)</f>
        <v>0</v>
      </c>
      <c r="L18" s="5">
        <f t="shared" ref="L18:L30" si="6">ROUND(-PMT($E18/12,36,$D18),2)</f>
        <v>0</v>
      </c>
      <c r="M18" s="5">
        <f t="shared" si="0"/>
        <v>0</v>
      </c>
      <c r="N18" s="6">
        <f t="shared" si="1"/>
        <v>0</v>
      </c>
      <c r="O18" s="3"/>
      <c r="P18" s="7">
        <f t="shared" si="2"/>
        <v>0</v>
      </c>
      <c r="Q18" s="6">
        <f t="shared" si="3"/>
        <v>0</v>
      </c>
    </row>
    <row r="19" spans="1:17" ht="15" x14ac:dyDescent="0.25">
      <c r="A19" s="3"/>
      <c r="B19" s="29"/>
      <c r="C19" s="30"/>
      <c r="D19" s="31"/>
      <c r="E19" s="32"/>
      <c r="F19" s="31"/>
      <c r="G19" s="33"/>
      <c r="H19" s="31"/>
      <c r="I19" s="34"/>
      <c r="J19" s="5">
        <f t="shared" si="4"/>
        <v>0</v>
      </c>
      <c r="K19" s="5">
        <f t="shared" si="5"/>
        <v>0</v>
      </c>
      <c r="L19" s="5">
        <f t="shared" si="6"/>
        <v>0</v>
      </c>
      <c r="M19" s="5">
        <f t="shared" si="0"/>
        <v>0</v>
      </c>
      <c r="N19" s="6">
        <f t="shared" si="1"/>
        <v>0</v>
      </c>
      <c r="O19" s="3"/>
      <c r="P19" s="7">
        <f t="shared" si="2"/>
        <v>0</v>
      </c>
      <c r="Q19" s="6">
        <f t="shared" si="3"/>
        <v>0</v>
      </c>
    </row>
    <row r="20" spans="1:17" ht="15" x14ac:dyDescent="0.25">
      <c r="A20" s="3"/>
      <c r="B20" s="35"/>
      <c r="C20" s="36"/>
      <c r="D20" s="37"/>
      <c r="E20" s="38"/>
      <c r="F20" s="37"/>
      <c r="G20" s="37"/>
      <c r="H20" s="37"/>
      <c r="I20" s="39"/>
      <c r="J20" s="5">
        <f t="shared" si="4"/>
        <v>0</v>
      </c>
      <c r="K20" s="5">
        <f t="shared" si="5"/>
        <v>0</v>
      </c>
      <c r="L20" s="5">
        <f t="shared" si="6"/>
        <v>0</v>
      </c>
      <c r="M20" s="5">
        <f t="shared" si="0"/>
        <v>0</v>
      </c>
      <c r="N20" s="6">
        <f t="shared" si="1"/>
        <v>0</v>
      </c>
      <c r="O20" s="3"/>
      <c r="P20" s="7">
        <f t="shared" si="2"/>
        <v>0</v>
      </c>
      <c r="Q20" s="6">
        <f t="shared" si="3"/>
        <v>0</v>
      </c>
    </row>
    <row r="21" spans="1:17" ht="15" x14ac:dyDescent="0.25">
      <c r="A21" s="3"/>
      <c r="B21" s="29"/>
      <c r="C21" s="30"/>
      <c r="D21" s="31"/>
      <c r="E21" s="32"/>
      <c r="F21" s="31"/>
      <c r="G21" s="33"/>
      <c r="H21" s="31"/>
      <c r="I21" s="34"/>
      <c r="J21" s="5">
        <f t="shared" si="4"/>
        <v>0</v>
      </c>
      <c r="K21" s="5">
        <f t="shared" si="5"/>
        <v>0</v>
      </c>
      <c r="L21" s="5">
        <f t="shared" si="6"/>
        <v>0</v>
      </c>
      <c r="M21" s="5">
        <f t="shared" si="0"/>
        <v>0</v>
      </c>
      <c r="N21" s="6">
        <f t="shared" si="1"/>
        <v>0</v>
      </c>
      <c r="O21" s="3"/>
      <c r="P21" s="7">
        <f t="shared" si="2"/>
        <v>0</v>
      </c>
      <c r="Q21" s="6">
        <f t="shared" si="3"/>
        <v>0</v>
      </c>
    </row>
    <row r="22" spans="1:17" ht="15" x14ac:dyDescent="0.25">
      <c r="A22" s="3"/>
      <c r="B22" s="35"/>
      <c r="C22" s="36"/>
      <c r="D22" s="37"/>
      <c r="E22" s="38"/>
      <c r="F22" s="37"/>
      <c r="G22" s="37"/>
      <c r="H22" s="37"/>
      <c r="I22" s="39"/>
      <c r="J22" s="5">
        <f t="shared" si="4"/>
        <v>0</v>
      </c>
      <c r="K22" s="5">
        <f t="shared" si="5"/>
        <v>0</v>
      </c>
      <c r="L22" s="5">
        <f t="shared" si="6"/>
        <v>0</v>
      </c>
      <c r="M22" s="5">
        <f t="shared" si="0"/>
        <v>0</v>
      </c>
      <c r="N22" s="6">
        <f t="shared" si="1"/>
        <v>0</v>
      </c>
      <c r="O22" s="3"/>
      <c r="P22" s="7">
        <f t="shared" si="2"/>
        <v>0</v>
      </c>
      <c r="Q22" s="6">
        <f t="shared" si="3"/>
        <v>0</v>
      </c>
    </row>
    <row r="23" spans="1:17" ht="15" x14ac:dyDescent="0.25">
      <c r="A23" s="3"/>
      <c r="B23" s="29"/>
      <c r="C23" s="30"/>
      <c r="D23" s="31"/>
      <c r="E23" s="32"/>
      <c r="F23" s="31"/>
      <c r="G23" s="33"/>
      <c r="H23" s="31"/>
      <c r="I23" s="34"/>
      <c r="J23" s="5">
        <f t="shared" si="4"/>
        <v>0</v>
      </c>
      <c r="K23" s="5">
        <f t="shared" si="5"/>
        <v>0</v>
      </c>
      <c r="L23" s="5">
        <f t="shared" si="6"/>
        <v>0</v>
      </c>
      <c r="M23" s="5">
        <f t="shared" si="0"/>
        <v>0</v>
      </c>
      <c r="N23" s="6">
        <f t="shared" si="1"/>
        <v>0</v>
      </c>
      <c r="O23" s="3"/>
      <c r="P23" s="7">
        <f t="shared" si="2"/>
        <v>0</v>
      </c>
      <c r="Q23" s="6">
        <f t="shared" si="3"/>
        <v>0</v>
      </c>
    </row>
    <row r="24" spans="1:17" ht="15" x14ac:dyDescent="0.25">
      <c r="A24" s="3"/>
      <c r="B24" s="35"/>
      <c r="C24" s="36"/>
      <c r="D24" s="37"/>
      <c r="E24" s="38"/>
      <c r="F24" s="37"/>
      <c r="G24" s="37"/>
      <c r="H24" s="37"/>
      <c r="I24" s="39"/>
      <c r="J24" s="5">
        <f t="shared" si="4"/>
        <v>0</v>
      </c>
      <c r="K24" s="5">
        <f t="shared" si="5"/>
        <v>0</v>
      </c>
      <c r="L24" s="5">
        <f t="shared" si="6"/>
        <v>0</v>
      </c>
      <c r="M24" s="5">
        <f t="shared" si="0"/>
        <v>0</v>
      </c>
      <c r="N24" s="6">
        <f t="shared" si="1"/>
        <v>0</v>
      </c>
      <c r="O24" s="3"/>
      <c r="P24" s="7">
        <f t="shared" si="2"/>
        <v>0</v>
      </c>
      <c r="Q24" s="6">
        <f t="shared" si="3"/>
        <v>0</v>
      </c>
    </row>
    <row r="25" spans="1:17" ht="15" x14ac:dyDescent="0.25">
      <c r="A25" s="3"/>
      <c r="B25" s="29"/>
      <c r="C25" s="30"/>
      <c r="D25" s="31"/>
      <c r="E25" s="32"/>
      <c r="F25" s="31"/>
      <c r="G25" s="33"/>
      <c r="H25" s="31"/>
      <c r="I25" s="34"/>
      <c r="J25" s="5">
        <f t="shared" si="4"/>
        <v>0</v>
      </c>
      <c r="K25" s="5">
        <f t="shared" si="5"/>
        <v>0</v>
      </c>
      <c r="L25" s="5">
        <f t="shared" si="6"/>
        <v>0</v>
      </c>
      <c r="M25" s="5">
        <f t="shared" si="0"/>
        <v>0</v>
      </c>
      <c r="N25" s="6">
        <f t="shared" si="1"/>
        <v>0</v>
      </c>
      <c r="O25" s="3"/>
      <c r="P25" s="7">
        <f t="shared" si="2"/>
        <v>0</v>
      </c>
      <c r="Q25" s="6">
        <f t="shared" si="3"/>
        <v>0</v>
      </c>
    </row>
    <row r="26" spans="1:17" ht="15" x14ac:dyDescent="0.25">
      <c r="A26" s="3"/>
      <c r="B26" s="35"/>
      <c r="C26" s="36"/>
      <c r="D26" s="37"/>
      <c r="E26" s="38"/>
      <c r="F26" s="37"/>
      <c r="G26" s="37"/>
      <c r="H26" s="37"/>
      <c r="I26" s="39"/>
      <c r="J26" s="5">
        <f t="shared" si="4"/>
        <v>0</v>
      </c>
      <c r="K26" s="5">
        <f t="shared" si="5"/>
        <v>0</v>
      </c>
      <c r="L26" s="5">
        <f t="shared" si="6"/>
        <v>0</v>
      </c>
      <c r="M26" s="5">
        <f t="shared" si="0"/>
        <v>0</v>
      </c>
      <c r="N26" s="6">
        <f t="shared" si="1"/>
        <v>0</v>
      </c>
      <c r="O26" s="3"/>
      <c r="P26" s="7">
        <f t="shared" si="2"/>
        <v>0</v>
      </c>
      <c r="Q26" s="6">
        <f t="shared" si="3"/>
        <v>0</v>
      </c>
    </row>
    <row r="27" spans="1:17" ht="15" x14ac:dyDescent="0.25">
      <c r="A27" s="3"/>
      <c r="B27" s="29"/>
      <c r="C27" s="30"/>
      <c r="D27" s="31"/>
      <c r="E27" s="32"/>
      <c r="F27" s="31"/>
      <c r="G27" s="33"/>
      <c r="H27" s="31"/>
      <c r="I27" s="34"/>
      <c r="J27" s="5">
        <f t="shared" si="4"/>
        <v>0</v>
      </c>
      <c r="K27" s="5">
        <f t="shared" si="5"/>
        <v>0</v>
      </c>
      <c r="L27" s="5">
        <f t="shared" si="6"/>
        <v>0</v>
      </c>
      <c r="M27" s="5">
        <f t="shared" si="0"/>
        <v>0</v>
      </c>
      <c r="N27" s="6">
        <f t="shared" si="1"/>
        <v>0</v>
      </c>
      <c r="O27" s="3"/>
      <c r="P27" s="7">
        <f t="shared" si="2"/>
        <v>0</v>
      </c>
      <c r="Q27" s="6">
        <f t="shared" si="3"/>
        <v>0</v>
      </c>
    </row>
    <row r="28" spans="1:17" ht="15" x14ac:dyDescent="0.25">
      <c r="A28" s="3"/>
      <c r="B28" s="35"/>
      <c r="C28" s="36"/>
      <c r="D28" s="37"/>
      <c r="E28" s="38"/>
      <c r="F28" s="37"/>
      <c r="G28" s="37"/>
      <c r="H28" s="37"/>
      <c r="I28" s="39"/>
      <c r="J28" s="5">
        <f t="shared" si="4"/>
        <v>0</v>
      </c>
      <c r="K28" s="5">
        <f t="shared" si="5"/>
        <v>0</v>
      </c>
      <c r="L28" s="5">
        <f t="shared" si="6"/>
        <v>0</v>
      </c>
      <c r="M28" s="5">
        <f t="shared" si="0"/>
        <v>0</v>
      </c>
      <c r="N28" s="6">
        <f t="shared" si="1"/>
        <v>0</v>
      </c>
      <c r="O28" s="3"/>
      <c r="P28" s="7">
        <f t="shared" si="2"/>
        <v>0</v>
      </c>
      <c r="Q28" s="6">
        <f t="shared" si="3"/>
        <v>0</v>
      </c>
    </row>
    <row r="29" spans="1:17" ht="15" x14ac:dyDescent="0.25">
      <c r="A29" s="3"/>
      <c r="B29" s="29"/>
      <c r="C29" s="30"/>
      <c r="D29" s="31"/>
      <c r="E29" s="32"/>
      <c r="F29" s="31"/>
      <c r="G29" s="33"/>
      <c r="H29" s="31"/>
      <c r="I29" s="34"/>
      <c r="J29" s="5">
        <f t="shared" si="4"/>
        <v>0</v>
      </c>
      <c r="K29" s="5">
        <f t="shared" si="5"/>
        <v>0</v>
      </c>
      <c r="L29" s="5">
        <f t="shared" si="6"/>
        <v>0</v>
      </c>
      <c r="M29" s="5">
        <f>ROUND(-PMT($E29/12,48,$D29),2)</f>
        <v>0</v>
      </c>
      <c r="N29" s="6">
        <f t="shared" si="1"/>
        <v>0</v>
      </c>
      <c r="O29" s="3"/>
      <c r="P29" s="7">
        <f t="shared" si="2"/>
        <v>0</v>
      </c>
      <c r="Q29" s="6">
        <f t="shared" si="3"/>
        <v>0</v>
      </c>
    </row>
    <row r="30" spans="1:17" ht="15" x14ac:dyDescent="0.25">
      <c r="A30" s="3"/>
      <c r="B30" s="35"/>
      <c r="C30" s="36"/>
      <c r="D30" s="37"/>
      <c r="E30" s="38"/>
      <c r="F30" s="37"/>
      <c r="G30" s="37"/>
      <c r="H30" s="37"/>
      <c r="I30" s="39"/>
      <c r="J30" s="5">
        <f t="shared" si="4"/>
        <v>0</v>
      </c>
      <c r="K30" s="5">
        <f t="shared" si="5"/>
        <v>0</v>
      </c>
      <c r="L30" s="5">
        <f t="shared" si="6"/>
        <v>0</v>
      </c>
      <c r="M30" s="5">
        <f>ROUND(-PMT($E30/12,48,$D30),2)</f>
        <v>0</v>
      </c>
      <c r="N30" s="6">
        <f t="shared" si="1"/>
        <v>0</v>
      </c>
      <c r="O30" s="3"/>
      <c r="P30" s="7">
        <f t="shared" si="2"/>
        <v>0</v>
      </c>
      <c r="Q30" s="6">
        <f t="shared" si="3"/>
        <v>0</v>
      </c>
    </row>
    <row r="31" spans="1:17" s="9" customFormat="1" ht="15.75" thickBot="1" x14ac:dyDescent="0.3">
      <c r="A31" s="8"/>
      <c r="B31" s="40" t="s">
        <v>30</v>
      </c>
      <c r="C31" s="41"/>
      <c r="D31" s="42">
        <f>+SUM(D15:D30)</f>
        <v>12000</v>
      </c>
      <c r="E31" s="68">
        <f>SUMPRODUCT(E15:E30,D15:D30/SUMPRODUCT(--(E15:E30&lt;&gt;""),D15:D30))</f>
        <v>0.19</v>
      </c>
      <c r="F31" s="42">
        <f>+SUM(F15:F30)</f>
        <v>77</v>
      </c>
      <c r="G31" s="42"/>
      <c r="H31" s="42">
        <f>+SUM(H15:H30)</f>
        <v>141.36000000000001</v>
      </c>
      <c r="I31" s="42"/>
      <c r="J31" s="42">
        <f>+SUM(J15:J30)</f>
        <v>1105.8800000000001</v>
      </c>
      <c r="K31" s="42">
        <f>+SUM(K15:K30)</f>
        <v>604.9</v>
      </c>
      <c r="L31" s="42">
        <f>+SUM(L15:L30)</f>
        <v>439.87</v>
      </c>
      <c r="M31" s="42">
        <f>+SUM(M15:M30)</f>
        <v>358.8</v>
      </c>
      <c r="N31" s="43">
        <f>+SUM(N15:N30)</f>
        <v>311.29000000000002</v>
      </c>
      <c r="O31" s="8"/>
      <c r="P31" s="44">
        <f>+SUM(P15:P30)</f>
        <v>200</v>
      </c>
      <c r="Q31" s="43">
        <f>+SUM(Q15:Q30)</f>
        <v>70</v>
      </c>
    </row>
    <row r="32" spans="1:17" ht="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5">
      <c r="A34" s="3"/>
      <c r="B34" s="10" t="s">
        <v>26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ht="15" x14ac:dyDescent="0.25">
      <c r="A35" s="3"/>
      <c r="B35" s="10" t="s">
        <v>25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ht="1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5">
      <c r="A37" s="3"/>
      <c r="B37" s="10" t="s">
        <v>22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3"/>
    </row>
    <row r="38" spans="1:17" ht="15" x14ac:dyDescent="0.25">
      <c r="A38" s="3"/>
      <c r="B38" s="10" t="s">
        <v>23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3"/>
    </row>
    <row r="39" spans="1:17" ht="15" x14ac:dyDescent="0.25">
      <c r="A39" s="3"/>
      <c r="B39" s="10" t="s">
        <v>24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3"/>
    </row>
    <row r="40" spans="1:17" ht="15" x14ac:dyDescent="0.25">
      <c r="A40" s="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3"/>
    </row>
    <row r="41" spans="1:17" ht="15" x14ac:dyDescent="0.25">
      <c r="A41" s="3"/>
      <c r="B41" s="5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3">
    <mergeCell ref="J1:Q3"/>
    <mergeCell ref="G2:H2"/>
    <mergeCell ref="J11:N11"/>
    <mergeCell ref="P11:Q11"/>
    <mergeCell ref="A6:O9"/>
    <mergeCell ref="A4:H4"/>
    <mergeCell ref="B11:B12"/>
    <mergeCell ref="C11:C12"/>
    <mergeCell ref="D11:D12"/>
    <mergeCell ref="E11:E12"/>
    <mergeCell ref="F11:F12"/>
    <mergeCell ref="G11:G12"/>
    <mergeCell ref="H11:H12"/>
  </mergeCells>
  <dataValidations count="1">
    <dataValidation type="whole" allowBlank="1" showInputMessage="1" showErrorMessage="1" sqref="P14" xr:uid="{00000000-0002-0000-0000-000000000000}">
      <formula1>1</formula1>
      <formula2>5</formula2>
    </dataValidation>
  </dataValidations>
  <hyperlinks>
    <hyperlink ref="G2:H2" r:id="rId1" display="hoyes.com" xr:uid="{00000000-0004-0000-0000-000000000000}"/>
    <hyperlink ref="G2" r:id="rId2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Hoyes</dc:creator>
  <cp:lastModifiedBy>Sharon Hoyes</cp:lastModifiedBy>
  <dcterms:created xsi:type="dcterms:W3CDTF">2015-11-30T00:27:07Z</dcterms:created>
  <dcterms:modified xsi:type="dcterms:W3CDTF">2019-10-03T13:02:47Z</dcterms:modified>
</cp:coreProperties>
</file>